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https://hitachigroup.sharepoint.com/sites/DocumentSharing/Shared Documents/Document_IPMA/02_ドキュメント/01_共通/04_認証サイクル関連/01_ICB認証試験フォーマット類/Applcation Form/日本語版（翻訳版）/統合版申込書フォーマット/"/>
    </mc:Choice>
  </mc:AlternateContent>
  <xr:revisionPtr revIDLastSave="1" documentId="13_ncr:1_{5EBD5C9A-291E-4481-B657-B064762753EF}" xr6:coauthVersionLast="47" xr6:coauthVersionMax="47" xr10:uidLastSave="{FD7AEDF9-FDC3-4746-9465-D399D3A4CE51}"/>
  <bookViews>
    <workbookView xWindow="-110" yWindow="-110" windowWidth="19420" windowHeight="11500" tabRatio="857" activeTab="1" xr2:uid="{00000000-000D-0000-FFFF-FFFF00000000}"/>
  </bookViews>
  <sheets>
    <sheet name="はじめに" sheetId="27" r:id="rId1"/>
    <sheet name="1_初回認証申込書" sheetId="33" r:id="rId2"/>
    <sheet name="2_セルフアセスメント" sheetId="32" r:id="rId3"/>
    <sheet name="記入例→" sheetId="29" r:id="rId4"/>
    <sheet name="記入例_初回認証申込書" sheetId="34" r:id="rId5"/>
    <sheet name="記入例_セルフアセスメント" sheetId="20" r:id="rId6"/>
  </sheets>
  <definedNames>
    <definedName name="acceptDisclosure" localSheetId="1">'1_初回認証申込書'!#REF!</definedName>
    <definedName name="acceptDisclosure" localSheetId="4">記入例_初回認証申込書!#REF!</definedName>
    <definedName name="acceptDisclosure">#REF!</definedName>
    <definedName name="applicantName" localSheetId="1">'1_初回認証申込書'!#REF!&amp;'1_初回認証申込書'!#REF!</definedName>
    <definedName name="applicantName" localSheetId="4">記入例_初回認証申込書!#REF!&amp;記入例_初回認証申込書!#REF!</definedName>
    <definedName name="applicantName">#REF!&amp;#REF!</definedName>
    <definedName name="applicantName2">#REF!&amp;#REF!</definedName>
    <definedName name="applicationDate" localSheetId="1">'1_初回認証申込書'!$C$31</definedName>
    <definedName name="applicationDate" localSheetId="4">記入例_初回認証申込書!$C$39</definedName>
    <definedName name="applicationDate">#REF!</definedName>
    <definedName name="checkPhoto" localSheetId="1">'1_初回認証申込書'!#REF!</definedName>
    <definedName name="checkPhoto" localSheetId="4">記入例_初回認証申込書!#REF!</definedName>
    <definedName name="checkPhoto">#REF!</definedName>
    <definedName name="checkSignature" localSheetId="1">'1_初回認証申込書'!#REF!</definedName>
    <definedName name="checkSignature" localSheetId="4">記入例_初回認証申込書!#REF!</definedName>
    <definedName name="checkSignature">#REF!</definedName>
    <definedName name="companyAddress" localSheetId="1">'1_初回認証申込書'!#REF!</definedName>
    <definedName name="companyAddress" localSheetId="4">記入例_初回認証申込書!#REF!</definedName>
    <definedName name="companyAddress">#REF!</definedName>
    <definedName name="companyAffiliation" localSheetId="1">'1_初回認証申込書'!#REF!</definedName>
    <definedName name="companyAffiliation" localSheetId="4">記入例_初回認証申込書!#REF!</definedName>
    <definedName name="companyAffiliation">#REF!</definedName>
    <definedName name="companyBuildingRoom" localSheetId="1">'1_初回認証申込書'!#REF!</definedName>
    <definedName name="companyBuildingRoom" localSheetId="4">記入例_初回認証申込書!#REF!</definedName>
    <definedName name="companyBuildingRoom">#REF!</definedName>
    <definedName name="companyCity" localSheetId="1">'1_初回認証申込書'!#REF!</definedName>
    <definedName name="companyCity" localSheetId="4">記入例_初回認証申込書!#REF!</definedName>
    <definedName name="companyCity">#REF!</definedName>
    <definedName name="companyEmailAddress" localSheetId="1">'1_初回認証申込書'!#REF!</definedName>
    <definedName name="companyEmailAddress" localSheetId="4">記入例_初回認証申込書!#REF!</definedName>
    <definedName name="companyEmailAddress">#REF!</definedName>
    <definedName name="companyMobileNumber" localSheetId="1">'1_初回認証申込書'!#REF!</definedName>
    <definedName name="companyMobileNumber" localSheetId="4">記入例_初回認証申込書!#REF!</definedName>
    <definedName name="companyMobileNumber">#REF!</definedName>
    <definedName name="companyName" localSheetId="1">'1_初回認証申込書'!#REF!</definedName>
    <definedName name="companyName" localSheetId="4">記入例_初回認証申込書!#REF!</definedName>
    <definedName name="companyName">#REF!</definedName>
    <definedName name="companyPhoneNumber" localSheetId="1">'1_初回認証申込書'!#REF!</definedName>
    <definedName name="companyPhoneNumber" localSheetId="4">記入例_初回認証申込書!#REF!</definedName>
    <definedName name="companyPhoneNumber">#REF!</definedName>
    <definedName name="companyPostalCode" localSheetId="1">'1_初回認証申込書'!#REF!</definedName>
    <definedName name="companyPostalCode" localSheetId="4">記入例_初回認証申込書!#REF!</definedName>
    <definedName name="companyPostalCode">#REF!</definedName>
    <definedName name="companyPrefecture" localSheetId="1">'1_初回認証申込書'!#REF!</definedName>
    <definedName name="companyPrefecture" localSheetId="4">記入例_初回認証申込書!#REF!</definedName>
    <definedName name="companyPrefecture">#REF!</definedName>
    <definedName name="dateOfBirth" localSheetId="1">'1_初回認証申込書'!#REF!</definedName>
    <definedName name="dateOfBirth" localSheetId="4">記入例_初回認証申込書!#REF!</definedName>
    <definedName name="dateOfBirth">#REF!</definedName>
    <definedName name="declineDisclosure" localSheetId="1">'1_初回認証申込書'!#REF!</definedName>
    <definedName name="declineDisclosure" localSheetId="4">記入例_初回認証申込書!#REF!</definedName>
    <definedName name="declineDisclosure">#REF!</definedName>
    <definedName name="handwrittenSignature" localSheetId="1">'1_初回認証申込書'!$C$32</definedName>
    <definedName name="handwrittenSignature" localSheetId="4">記入例_初回認証申込書!$C$40</definedName>
    <definedName name="handwrittenSignature">#REF!</definedName>
    <definedName name="levelApF" localSheetId="1">'1_初回認証申込書'!#REF!</definedName>
    <definedName name="levelApF" localSheetId="4">記入例_初回認証申込書!$I$9</definedName>
    <definedName name="levelApF">#REF!</definedName>
    <definedName name="levelApG" localSheetId="1">'1_初回認証申込書'!#REF!</definedName>
    <definedName name="levelApG" localSheetId="4">記入例_初回認証申込書!$I$8</definedName>
    <definedName name="levelApG">#REF!</definedName>
    <definedName name="levelApJ" localSheetId="1">'1_初回認証申込書'!#REF!</definedName>
    <definedName name="levelApJ" localSheetId="4">記入例_初回認証申込書!$I$7</definedName>
    <definedName name="levelApJ">#REF!</definedName>
    <definedName name="levelBpF" localSheetId="1">'1_初回認証申込書'!#REF!</definedName>
    <definedName name="levelBpF" localSheetId="4">記入例_初回認証申込書!$I$12</definedName>
    <definedName name="levelBpF">#REF!</definedName>
    <definedName name="levelBpG" localSheetId="1">'1_初回認証申込書'!#REF!</definedName>
    <definedName name="levelBpG" localSheetId="4">記入例_初回認証申込書!$I$11</definedName>
    <definedName name="levelBpG">#REF!</definedName>
    <definedName name="levelBpJ" localSheetId="1">'1_初回認証申込書'!#REF!</definedName>
    <definedName name="levelBpJ" localSheetId="4">記入例_初回認証申込書!$I$10</definedName>
    <definedName name="levelBpJ">#REF!</definedName>
    <definedName name="_xlnm.Print_Area" localSheetId="1">'1_初回認証申込書'!$A$1:$J$70</definedName>
    <definedName name="_xlnm.Print_Area" localSheetId="2">'2_セルフアセスメント'!$B$1:$J$57</definedName>
    <definedName name="_xlnm.Print_Area" localSheetId="5">記入例_セルフアセスメント!$B$1:$J$57</definedName>
    <definedName name="_xlnm.Print_Area" localSheetId="4">記入例_初回認証申込書!$A$1:$J$78</definedName>
    <definedName name="privateAddress" localSheetId="1">'1_初回認証申込書'!#REF!</definedName>
    <definedName name="privateAddress" localSheetId="4">記入例_初回認証申込書!#REF!</definedName>
    <definedName name="privateAddress">#REF!</definedName>
    <definedName name="privateBuildingRoom" localSheetId="1">'1_初回認証申込書'!#REF!</definedName>
    <definedName name="privateBuildingRoom" localSheetId="4">記入例_初回認証申込書!#REF!</definedName>
    <definedName name="privateBuildingRoom">#REF!</definedName>
    <definedName name="privateCity" localSheetId="1">'1_初回認証申込書'!#REF!</definedName>
    <definedName name="privateCity" localSheetId="4">記入例_初回認証申込書!#REF!</definedName>
    <definedName name="privateCity">#REF!</definedName>
    <definedName name="privateEmailAddress" localSheetId="1">'1_初回認証申込書'!#REF!</definedName>
    <definedName name="privateEmailAddress" localSheetId="4">記入例_初回認証申込書!#REF!</definedName>
    <definedName name="privateEmailAddress">#REF!</definedName>
    <definedName name="privateMobileNumber" localSheetId="1">'1_初回認証申込書'!#REF!</definedName>
    <definedName name="privateMobileNumber" localSheetId="4">記入例_初回認証申込書!#REF!</definedName>
    <definedName name="privateMobileNumber">#REF!</definedName>
    <definedName name="privatePhoneNumber" localSheetId="1">'1_初回認証申込書'!#REF!</definedName>
    <definedName name="privatePhoneNumber" localSheetId="4">記入例_初回認証申込書!#REF!</definedName>
    <definedName name="privatePhoneNumber">#REF!</definedName>
    <definedName name="privatePostalCode" localSheetId="1">'1_初回認証申込書'!#REF!</definedName>
    <definedName name="privatePostalCode" localSheetId="4">記入例_初回認証申込書!#REF!</definedName>
    <definedName name="privatePostalCode">#REF!</definedName>
    <definedName name="privatePrefecture" localSheetId="1">'1_初回認証申込書'!#REF!</definedName>
    <definedName name="privatePrefecture" localSheetId="4">記入例_初回認証申込書!#REF!</definedName>
    <definedName name="privatePrefecture">#REF!</definedName>
    <definedName name="romanizedName" localSheetId="1">'1_初回認証申込書'!#REF!&amp;'1_初回認証申込書'!#REF!</definedName>
    <definedName name="romanizedName" localSheetId="4">記入例_初回認証申込書!#REF!&amp;記入例_初回認証申込書!#REF!</definedName>
    <definedName name="romanizedName">#REF!&amp;#REF!</definedName>
    <definedName name="signatureName" localSheetId="1">'1_初回認証申込書'!#REF!</definedName>
    <definedName name="signatureName" localSheetId="4">記入例_初回認証申込書!#REF!</definedName>
    <definedName name="signatureName">#REF!</definedName>
    <definedName name="SPM_MembershipNumber" localSheetId="1">'1_初回認証申込書'!#REF!</definedName>
    <definedName name="SPM_MembershipNumber" localSheetId="4">記入例_初回認証申込書!#REF!</definedName>
    <definedName name="SPM_MembershipNumb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8" i="32" l="1"/>
  <c r="E99" i="32" s="1"/>
  <c r="G51" i="32"/>
  <c r="E51" i="32"/>
  <c r="D51" i="32"/>
  <c r="E50" i="32"/>
  <c r="D50" i="32"/>
  <c r="E49" i="32"/>
  <c r="D49" i="32"/>
  <c r="E48" i="32"/>
  <c r="D48" i="32"/>
  <c r="E44" i="32"/>
  <c r="D44" i="32"/>
  <c r="C43" i="32"/>
  <c r="B43" i="32"/>
  <c r="M31" i="32"/>
  <c r="M32" i="32" s="1"/>
  <c r="B30" i="32"/>
  <c r="M19" i="32"/>
  <c r="B19" i="32" s="1"/>
  <c r="M18" i="32"/>
  <c r="B18" i="32"/>
  <c r="B17" i="32"/>
  <c r="M10" i="32"/>
  <c r="M11" i="32" s="1"/>
  <c r="B9" i="32"/>
  <c r="D5" i="32"/>
  <c r="J3" i="32"/>
  <c r="E27" i="20"/>
  <c r="E14" i="20"/>
  <c r="D5" i="20"/>
  <c r="E98" i="20"/>
  <c r="B43" i="20" s="1"/>
  <c r="D51" i="20"/>
  <c r="G51" i="20" s="1"/>
  <c r="E51" i="20"/>
  <c r="E50" i="20"/>
  <c r="D50" i="20"/>
  <c r="E49" i="20"/>
  <c r="D49" i="20"/>
  <c r="E48" i="20"/>
  <c r="D48" i="20"/>
  <c r="E44" i="20"/>
  <c r="D44" i="20"/>
  <c r="M31" i="20"/>
  <c r="M32" i="20"/>
  <c r="M33" i="20"/>
  <c r="M34" i="20"/>
  <c r="M35" i="20"/>
  <c r="M36" i="20"/>
  <c r="M37" i="20"/>
  <c r="M38" i="20"/>
  <c r="M39" i="20"/>
  <c r="M40" i="20"/>
  <c r="M41" i="20"/>
  <c r="M42" i="20"/>
  <c r="B41" i="20"/>
  <c r="B37" i="20"/>
  <c r="B33" i="20"/>
  <c r="M18" i="20"/>
  <c r="M19" i="20"/>
  <c r="M20" i="20"/>
  <c r="M21" i="20"/>
  <c r="M22" i="20"/>
  <c r="M23" i="20"/>
  <c r="M24" i="20"/>
  <c r="M25" i="20"/>
  <c r="M26" i="20"/>
  <c r="D27" i="20"/>
  <c r="B24" i="20"/>
  <c r="B20" i="20"/>
  <c r="M10" i="20"/>
  <c r="M11" i="20"/>
  <c r="M12" i="20"/>
  <c r="M13" i="20"/>
  <c r="D14" i="20"/>
  <c r="B10" i="20"/>
  <c r="J3" i="20"/>
  <c r="M12" i="32" l="1"/>
  <c r="B11" i="32"/>
  <c r="M33" i="32"/>
  <c r="B32" i="32"/>
  <c r="B10" i="32"/>
  <c r="M20" i="32"/>
  <c r="B31" i="32"/>
  <c r="B12" i="20"/>
  <c r="B18" i="20"/>
  <c r="B26" i="20"/>
  <c r="B31" i="20"/>
  <c r="B9" i="20"/>
  <c r="B13" i="20"/>
  <c r="B19" i="20"/>
  <c r="B23" i="20"/>
  <c r="B32" i="20"/>
  <c r="B36" i="20"/>
  <c r="B40" i="20"/>
  <c r="C43" i="20"/>
  <c r="E99" i="20"/>
  <c r="B11" i="20"/>
  <c r="B17" i="20"/>
  <c r="B21" i="20"/>
  <c r="B25" i="20"/>
  <c r="B30" i="20"/>
  <c r="B34" i="20"/>
  <c r="B38" i="20"/>
  <c r="B42" i="20"/>
  <c r="B22" i="20"/>
  <c r="B35" i="20"/>
  <c r="B39" i="20"/>
  <c r="B12" i="32" l="1"/>
  <c r="M13" i="32"/>
  <c r="B20" i="32"/>
  <c r="M21" i="32"/>
  <c r="B33" i="32"/>
  <c r="M34" i="32"/>
  <c r="M35" i="32" l="1"/>
  <c r="B34" i="32"/>
  <c r="E14" i="32"/>
  <c r="B13" i="32"/>
  <c r="D14" i="32"/>
  <c r="M22" i="32"/>
  <c r="B21" i="32"/>
  <c r="B22" i="32" l="1"/>
  <c r="M23" i="32"/>
  <c r="M36" i="32"/>
  <c r="B35" i="32"/>
  <c r="M37" i="32" l="1"/>
  <c r="B36" i="32"/>
  <c r="B23" i="32"/>
  <c r="M24" i="32"/>
  <c r="M25" i="32" l="1"/>
  <c r="B24" i="32"/>
  <c r="B37" i="32"/>
  <c r="M38" i="32"/>
  <c r="M26" i="32" l="1"/>
  <c r="B25" i="32"/>
  <c r="B38" i="32"/>
  <c r="M39" i="32"/>
  <c r="D27" i="32" l="1"/>
  <c r="B26" i="32"/>
  <c r="E27" i="32"/>
  <c r="M40" i="32"/>
  <c r="B39" i="32"/>
  <c r="M41" i="32" l="1"/>
  <c r="B40" i="32"/>
  <c r="B41" i="32" l="1"/>
  <c r="M42" i="32"/>
  <c r="B42" i="32" s="1"/>
</calcChain>
</file>

<file path=xl/sharedStrings.xml><?xml version="1.0" encoding="utf-8"?>
<sst xmlns="http://schemas.openxmlformats.org/spreadsheetml/2006/main" count="221" uniqueCount="126">
  <si>
    <t>レベルD資格認証プログラム 　申込書類について</t>
    <rPh sb="4" eb="8">
      <t>シカクニンショウ</t>
    </rPh>
    <rPh sb="15" eb="19">
      <t>モウシコミショルイ</t>
    </rPh>
    <phoneticPr fontId="33"/>
  </si>
  <si>
    <t>下記のシートにご記入の上、運営事務局までご提出をお願いします。</t>
    <rPh sb="0" eb="2">
      <t>カキ</t>
    </rPh>
    <rPh sb="8" eb="10">
      <t>キニュウ</t>
    </rPh>
    <rPh sb="11" eb="12">
      <t>ウエ</t>
    </rPh>
    <rPh sb="13" eb="15">
      <t>ウンエイ</t>
    </rPh>
    <rPh sb="15" eb="18">
      <t>ジムキョク</t>
    </rPh>
    <rPh sb="21" eb="23">
      <t>テイシュツ</t>
    </rPh>
    <rPh sb="25" eb="26">
      <t>ネガ</t>
    </rPh>
    <phoneticPr fontId="33"/>
  </si>
  <si>
    <t>また、ご不明点等がございましたら、お手数ですが、下記の送付先までご連絡ください。</t>
    <rPh sb="4" eb="7">
      <t>フメイテン</t>
    </rPh>
    <rPh sb="7" eb="8">
      <t>ナド</t>
    </rPh>
    <rPh sb="18" eb="20">
      <t>テスウ</t>
    </rPh>
    <rPh sb="24" eb="26">
      <t>カキ</t>
    </rPh>
    <rPh sb="27" eb="30">
      <t>ソウフサキ</t>
    </rPh>
    <rPh sb="33" eb="35">
      <t>レンラク</t>
    </rPh>
    <phoneticPr fontId="33"/>
  </si>
  <si>
    <t>送付先：IPMA資格認証試験運営事務局</t>
    <rPh sb="0" eb="2">
      <t>ソウフ</t>
    </rPh>
    <rPh sb="2" eb="3">
      <t>サキ</t>
    </rPh>
    <rPh sb="14" eb="16">
      <t>ウンエイ</t>
    </rPh>
    <rPh sb="16" eb="19">
      <t>ジムキョク</t>
    </rPh>
    <phoneticPr fontId="33"/>
  </si>
  <si>
    <t>spm_cb@spm.or.jp</t>
    <phoneticPr fontId="33"/>
  </si>
  <si>
    <t>シート名</t>
    <rPh sb="3" eb="4">
      <t>メイ</t>
    </rPh>
    <phoneticPr fontId="33"/>
  </si>
  <si>
    <t>説明</t>
    <rPh sb="0" eb="2">
      <t>セツメイ</t>
    </rPh>
    <phoneticPr fontId="33"/>
  </si>
  <si>
    <t>①初回認証申込書</t>
    <rPh sb="1" eb="3">
      <t>ショカイ</t>
    </rPh>
    <phoneticPr fontId="33"/>
  </si>
  <si>
    <t>受験申込書シートになります。記入例に従って記入ください。</t>
    <rPh sb="0" eb="2">
      <t>ジュケン</t>
    </rPh>
    <rPh sb="2" eb="5">
      <t>モウシコミショ</t>
    </rPh>
    <rPh sb="14" eb="17">
      <t>キニュウレイ</t>
    </rPh>
    <rPh sb="18" eb="19">
      <t>シタガ</t>
    </rPh>
    <rPh sb="21" eb="23">
      <t>キニュウ</t>
    </rPh>
    <phoneticPr fontId="33"/>
  </si>
  <si>
    <t>②セルフアセスメント</t>
    <phoneticPr fontId="33"/>
  </si>
  <si>
    <t>記入例を参考に、「知識」列を申込者自身のコンピテンスに照らし合わせて入力ください。
「備考、コメント、エビデンス」列は任意項目です。エビデンスの記録または入力なしでも可能です。</t>
    <rPh sb="9" eb="11">
      <t>チシキ</t>
    </rPh>
    <rPh sb="12" eb="13">
      <t>レツ</t>
    </rPh>
    <rPh sb="14" eb="17">
      <t>モウシコミシャ</t>
    </rPh>
    <rPh sb="17" eb="19">
      <t>ジシン</t>
    </rPh>
    <rPh sb="27" eb="28">
      <t>テ</t>
    </rPh>
    <rPh sb="30" eb="31">
      <t>ア</t>
    </rPh>
    <rPh sb="34" eb="36">
      <t>ニュウリョク</t>
    </rPh>
    <rPh sb="77" eb="79">
      <t>ニュウリョク</t>
    </rPh>
    <rPh sb="83" eb="85">
      <t>カノウ</t>
    </rPh>
    <phoneticPr fontId="33"/>
  </si>
  <si>
    <t>姓</t>
    <rPh sb="0" eb="1">
      <t>セイ</t>
    </rPh>
    <phoneticPr fontId="33"/>
  </si>
  <si>
    <t>名</t>
    <rPh sb="0" eb="1">
      <t>メイ</t>
    </rPh>
    <phoneticPr fontId="33"/>
  </si>
  <si>
    <t>申込者氏名</t>
    <rPh sb="0" eb="3">
      <t>モウシコミシャ</t>
    </rPh>
    <rPh sb="3" eb="5">
      <t>シメイ</t>
    </rPh>
    <phoneticPr fontId="33"/>
  </si>
  <si>
    <t>ローマ字名</t>
    <rPh sb="3" eb="5">
      <t>ジメイ</t>
    </rPh>
    <phoneticPr fontId="33"/>
  </si>
  <si>
    <t>PM学会員番号</t>
    <rPh sb="5" eb="7">
      <t>バンゴウ</t>
    </rPh>
    <phoneticPr fontId="33"/>
  </si>
  <si>
    <t>申込日</t>
    <rPh sb="0" eb="3">
      <t>モウシコミビ</t>
    </rPh>
    <phoneticPr fontId="33"/>
  </si>
  <si>
    <t>自筆サイン</t>
    <rPh sb="0" eb="2">
      <t>ジヒツ</t>
    </rPh>
    <phoneticPr fontId="33"/>
  </si>
  <si>
    <t>申込者情報</t>
    <rPh sb="0" eb="3">
      <t>モウシコミシャ</t>
    </rPh>
    <rPh sb="3" eb="5">
      <t>ジョウホウ</t>
    </rPh>
    <phoneticPr fontId="33"/>
  </si>
  <si>
    <t>メールアドレス</t>
    <phoneticPr fontId="33"/>
  </si>
  <si>
    <t>•	認証の所持と使用</t>
    <phoneticPr fontId="33"/>
  </si>
  <si>
    <t>•	認証機関SPMCBによる認証手順</t>
    <phoneticPr fontId="33"/>
  </si>
  <si>
    <t>•	認証機関SPMCBが定める認証に関する支払条件</t>
    <phoneticPr fontId="33"/>
  </si>
  <si>
    <t>•	IPMAが定める倫理規定</t>
    <phoneticPr fontId="33"/>
  </si>
  <si>
    <t>•	認証機関SPMCBへの異議申し立てのプロセス</t>
    <phoneticPr fontId="33"/>
  </si>
  <si>
    <t>•	認証に関連する文書や認証サイクルで得た情報を外部に公開しないこと</t>
    <phoneticPr fontId="33"/>
  </si>
  <si>
    <t>セルフアセスメントシート</t>
    <phoneticPr fontId="33"/>
  </si>
  <si>
    <t>受験者氏名</t>
    <rPh sb="0" eb="3">
      <t>ジュケンシャ</t>
    </rPh>
    <rPh sb="3" eb="5">
      <t>シメイ</t>
    </rPh>
    <phoneticPr fontId="33"/>
  </si>
  <si>
    <t>レベル</t>
    <phoneticPr fontId="33"/>
  </si>
  <si>
    <t>ドメイン</t>
    <phoneticPr fontId="33"/>
  </si>
  <si>
    <t>セルフアセスメント</t>
    <phoneticPr fontId="12" type="noConversion"/>
  </si>
  <si>
    <t>-</t>
    <phoneticPr fontId="33"/>
  </si>
  <si>
    <t>D</t>
    <phoneticPr fontId="33"/>
  </si>
  <si>
    <t>Project</t>
  </si>
  <si>
    <t>レベルD用</t>
    <rPh sb="4" eb="5">
      <t>ヨウ</t>
    </rPh>
    <phoneticPr fontId="33"/>
  </si>
  <si>
    <r>
      <rPr>
        <sz val="11"/>
        <color theme="1"/>
        <rFont val="ＭＳ Ｐゴシック"/>
        <family val="3"/>
        <charset val="128"/>
      </rPr>
      <t>該当するコンピテンス要素に対し、次の１～３のいずれかを記入してください。</t>
    </r>
    <r>
      <rPr>
        <sz val="11"/>
        <color theme="1"/>
        <rFont val="Arial"/>
        <family val="2"/>
      </rPr>
      <t xml:space="preserve">
1 = </t>
    </r>
    <r>
      <rPr>
        <sz val="11"/>
        <color theme="1"/>
        <rFont val="ＭＳ Ｐゴシック"/>
        <family val="3"/>
        <charset val="128"/>
      </rPr>
      <t>なし　　</t>
    </r>
    <r>
      <rPr>
        <sz val="11"/>
        <color theme="1"/>
        <rFont val="Arial"/>
        <family val="2"/>
      </rPr>
      <t xml:space="preserve">2 = </t>
    </r>
    <r>
      <rPr>
        <sz val="11"/>
        <color theme="1"/>
        <rFont val="ＭＳ Ｐゴシック"/>
        <family val="3"/>
        <charset val="128"/>
      </rPr>
      <t>多少あり</t>
    </r>
    <r>
      <rPr>
        <sz val="11"/>
        <color theme="1"/>
        <rFont val="Arial"/>
        <family val="2"/>
      </rPr>
      <t xml:space="preserve">   3 = </t>
    </r>
    <r>
      <rPr>
        <sz val="11"/>
        <color theme="1"/>
        <rFont val="ＭＳ Ｐゴシック"/>
        <family val="3"/>
        <charset val="128"/>
      </rPr>
      <t>あり</t>
    </r>
    <rPh sb="0" eb="2">
      <t>ガイトウ</t>
    </rPh>
    <rPh sb="10" eb="12">
      <t>ヨウソ</t>
    </rPh>
    <rPh sb="13" eb="14">
      <t>タイ</t>
    </rPh>
    <rPh sb="16" eb="17">
      <t>ツギ</t>
    </rPh>
    <rPh sb="27" eb="29">
      <t>キニュウツヨ</t>
    </rPh>
    <rPh sb="49" eb="51">
      <t>タショウ</t>
    </rPh>
    <phoneticPr fontId="33"/>
  </si>
  <si>
    <t>コンピテンス要素</t>
    <rPh sb="6" eb="8">
      <t>ヨウソ</t>
    </rPh>
    <phoneticPr fontId="33"/>
  </si>
  <si>
    <r>
      <rPr>
        <b/>
        <sz val="9"/>
        <color theme="1"/>
        <rFont val="ＭＳ Ｐゴシック"/>
        <family val="3"/>
        <charset val="128"/>
      </rPr>
      <t>知識</t>
    </r>
    <r>
      <rPr>
        <b/>
        <sz val="9"/>
        <color theme="1"/>
        <rFont val="Arial"/>
        <family val="2"/>
      </rPr>
      <t xml:space="preserve">
(</t>
    </r>
    <r>
      <rPr>
        <b/>
        <sz val="9"/>
        <color theme="1"/>
        <rFont val="ＭＳ Ｐゴシック"/>
        <family val="3"/>
        <charset val="128"/>
      </rPr>
      <t>全レベル記入必須</t>
    </r>
    <r>
      <rPr>
        <b/>
        <sz val="9"/>
        <color theme="1"/>
        <rFont val="Arial"/>
        <family val="2"/>
      </rPr>
      <t>)</t>
    </r>
    <rPh sb="0" eb="2">
      <t>チシキ</t>
    </rPh>
    <rPh sb="4" eb="5">
      <t>ゼン</t>
    </rPh>
    <rPh sb="8" eb="10">
      <t>キニュウ</t>
    </rPh>
    <rPh sb="10" eb="12">
      <t>ヒッス</t>
    </rPh>
    <phoneticPr fontId="33"/>
  </si>
  <si>
    <t>備考、コメント、エビデンス</t>
    <phoneticPr fontId="33"/>
  </si>
  <si>
    <t>視座</t>
    <rPh sb="0" eb="2">
      <t>シザ</t>
    </rPh>
    <phoneticPr fontId="33"/>
  </si>
  <si>
    <t>戦略</t>
  </si>
  <si>
    <r>
      <t>ガバナンス，体制</t>
    </r>
    <r>
      <rPr>
        <sz val="11"/>
        <color theme="1"/>
        <rFont val="Arial"/>
        <family val="2"/>
      </rPr>
      <t xml:space="preserve"> </t>
    </r>
    <r>
      <rPr>
        <sz val="11"/>
        <color theme="1"/>
        <rFont val="ＭＳ Ｐゴシック"/>
        <family val="3"/>
        <charset val="128"/>
      </rPr>
      <t>および</t>
    </r>
    <r>
      <rPr>
        <sz val="11"/>
        <color theme="1"/>
        <rFont val="Arial"/>
        <family val="2"/>
      </rPr>
      <t xml:space="preserve"> </t>
    </r>
    <r>
      <rPr>
        <sz val="11"/>
        <color theme="1"/>
        <rFont val="ＭＳ Ｐゴシック"/>
        <family val="3"/>
        <charset val="128"/>
      </rPr>
      <t>プロセス</t>
    </r>
  </si>
  <si>
    <r>
      <t>コンプライアンス，標準</t>
    </r>
    <r>
      <rPr>
        <sz val="11"/>
        <color theme="1"/>
        <rFont val="Arial"/>
        <family val="2"/>
      </rPr>
      <t xml:space="preserve"> </t>
    </r>
    <r>
      <rPr>
        <sz val="11"/>
        <color theme="1"/>
        <rFont val="ＭＳ Ｐゴシック"/>
        <family val="3"/>
        <charset val="128"/>
      </rPr>
      <t>および</t>
    </r>
    <r>
      <rPr>
        <sz val="11"/>
        <color theme="1"/>
        <rFont val="Arial"/>
        <family val="2"/>
      </rPr>
      <t xml:space="preserve"> </t>
    </r>
    <r>
      <rPr>
        <sz val="11"/>
        <color theme="1"/>
        <rFont val="ＭＳ Ｐゴシック"/>
        <family val="3"/>
        <charset val="128"/>
      </rPr>
      <t>規制</t>
    </r>
  </si>
  <si>
    <t>権力と関心</t>
  </si>
  <si>
    <t>文化と価値観</t>
  </si>
  <si>
    <t xml:space="preserve">Number green:  </t>
  </si>
  <si>
    <t>人材</t>
    <rPh sb="0" eb="2">
      <t>ジンザイ</t>
    </rPh>
    <phoneticPr fontId="33"/>
  </si>
  <si>
    <t>内省とセルフ・マネジメント</t>
  </si>
  <si>
    <t>パーソナル・インテグリティと信頼性</t>
  </si>
  <si>
    <t>パーソナル・コミュニケーション</t>
  </si>
  <si>
    <t>関係とエンゲージメント</t>
  </si>
  <si>
    <t>リーダシップ</t>
  </si>
  <si>
    <t>チームワーク</t>
  </si>
  <si>
    <t>対立と危機</t>
  </si>
  <si>
    <t>リソースフルネス</t>
  </si>
  <si>
    <t>交渉</t>
  </si>
  <si>
    <t>結果指向</t>
  </si>
  <si>
    <t>実践</t>
    <rPh sb="0" eb="2">
      <t>ジッセン</t>
    </rPh>
    <phoneticPr fontId="33"/>
  </si>
  <si>
    <t>プロジェクト設計</t>
  </si>
  <si>
    <t>要件と目標</t>
  </si>
  <si>
    <t>スコープ</t>
  </si>
  <si>
    <t>時間</t>
  </si>
  <si>
    <t>組織と情報</t>
  </si>
  <si>
    <t>品質</t>
  </si>
  <si>
    <t>財務</t>
  </si>
  <si>
    <t>リソース</t>
  </si>
  <si>
    <t>調達</t>
  </si>
  <si>
    <t>計画とコントロール</t>
  </si>
  <si>
    <t>リスクと機会</t>
  </si>
  <si>
    <t>ステークホルダ</t>
  </si>
  <si>
    <t>変更と変革</t>
  </si>
  <si>
    <t>Summary</t>
  </si>
  <si>
    <t>Green</t>
  </si>
  <si>
    <t>Amber</t>
  </si>
  <si>
    <t>Red</t>
  </si>
  <si>
    <t>Blank</t>
  </si>
  <si>
    <t>注意：セルフアセスメントのスコアは参考情報です</t>
    <rPh sb="0" eb="2">
      <t>チュウイ</t>
    </rPh>
    <rPh sb="17" eb="21">
      <t>サンコウジョウホウ</t>
    </rPh>
    <phoneticPr fontId="33"/>
  </si>
  <si>
    <t>Version 1.0</t>
    <phoneticPr fontId="33"/>
  </si>
  <si>
    <t>Text for D5</t>
  </si>
  <si>
    <t>Prefix for ICB references</t>
  </si>
  <si>
    <t>私はこのコンピテンス要素に関する私の知識についての明確で自信のあるエビデンスを提供できます。</t>
    <rPh sb="0" eb="1">
      <t>ワタシ</t>
    </rPh>
    <rPh sb="10" eb="12">
      <t>ヨウソ</t>
    </rPh>
    <rPh sb="13" eb="14">
      <t>カン</t>
    </rPh>
    <rPh sb="16" eb="17">
      <t>ワタシ</t>
    </rPh>
    <rPh sb="18" eb="20">
      <t>チシキ</t>
    </rPh>
    <rPh sb="25" eb="27">
      <t>メイカク</t>
    </rPh>
    <rPh sb="28" eb="30">
      <t>ジシン</t>
    </rPh>
    <rPh sb="39" eb="41">
      <t>テイキョウ</t>
    </rPh>
    <phoneticPr fontId="33"/>
  </si>
  <si>
    <t>Number of ICB elements for this domain</t>
  </si>
  <si>
    <t>私は、私が申し込んでいるレベルに対して十分な複雑性を持つプロジェクトにおいてのコンピテンス要素に関する私のスキルと能力についての明確で自信のあるエビデンスを提供できます。</t>
    <rPh sb="0" eb="1">
      <t>ワタシ</t>
    </rPh>
    <rPh sb="3" eb="4">
      <t>ワタシ</t>
    </rPh>
    <rPh sb="5" eb="6">
      <t>モウ</t>
    </rPh>
    <rPh sb="7" eb="8">
      <t>コ</t>
    </rPh>
    <rPh sb="16" eb="17">
      <t>タイ</t>
    </rPh>
    <rPh sb="19" eb="21">
      <t>ジュウブン</t>
    </rPh>
    <rPh sb="22" eb="25">
      <t>フクザツセイ</t>
    </rPh>
    <rPh sb="26" eb="27">
      <t>モ</t>
    </rPh>
    <rPh sb="45" eb="47">
      <t>ヨウソ</t>
    </rPh>
    <rPh sb="48" eb="49">
      <t>カン</t>
    </rPh>
    <rPh sb="51" eb="52">
      <t>ワタシ</t>
    </rPh>
    <rPh sb="57" eb="59">
      <t>ノウリョク</t>
    </rPh>
    <rPh sb="64" eb="66">
      <t>メイカク</t>
    </rPh>
    <rPh sb="67" eb="69">
      <t>ジシン</t>
    </rPh>
    <rPh sb="78" eb="80">
      <t>テイキョウ</t>
    </rPh>
    <phoneticPr fontId="33"/>
  </si>
  <si>
    <t>私は、私が申し込んでいるレベルに対して十分な複雑性を持つプログラムにおいてのコンピテンス要素に関する私のスキルと能力についての明確で自信のあるエビデンスを提供できます。</t>
    <rPh sb="0" eb="1">
      <t>ワタシ</t>
    </rPh>
    <rPh sb="3" eb="4">
      <t>ワタシ</t>
    </rPh>
    <rPh sb="5" eb="6">
      <t>モウ</t>
    </rPh>
    <rPh sb="7" eb="8">
      <t>コ</t>
    </rPh>
    <rPh sb="16" eb="17">
      <t>タイ</t>
    </rPh>
    <rPh sb="19" eb="21">
      <t>ジュウブン</t>
    </rPh>
    <rPh sb="22" eb="25">
      <t>フクザツセイ</t>
    </rPh>
    <rPh sb="26" eb="27">
      <t>モ</t>
    </rPh>
    <rPh sb="44" eb="46">
      <t>ヨウソ</t>
    </rPh>
    <rPh sb="47" eb="48">
      <t>カン</t>
    </rPh>
    <rPh sb="50" eb="51">
      <t>ワタシ</t>
    </rPh>
    <rPh sb="56" eb="58">
      <t>ノウリョク</t>
    </rPh>
    <rPh sb="63" eb="65">
      <t>メイカク</t>
    </rPh>
    <rPh sb="66" eb="68">
      <t>ジシン</t>
    </rPh>
    <rPh sb="77" eb="79">
      <t>テイキョウ</t>
    </rPh>
    <phoneticPr fontId="33"/>
  </si>
  <si>
    <t>私は、私が申し込んでいるレベルに対して十分な複雑性を持つポートフォリオにおいてのコンピテンス要素に関する私のスキルと能力についての明確で自信のあるエビデンスを提供できます。</t>
    <rPh sb="0" eb="1">
      <t>ワタシ</t>
    </rPh>
    <rPh sb="3" eb="4">
      <t>ワタシ</t>
    </rPh>
    <rPh sb="5" eb="6">
      <t>モウ</t>
    </rPh>
    <rPh sb="7" eb="8">
      <t>コ</t>
    </rPh>
    <rPh sb="16" eb="17">
      <t>タイ</t>
    </rPh>
    <rPh sb="19" eb="21">
      <t>ジュウブン</t>
    </rPh>
    <rPh sb="22" eb="25">
      <t>フクザツセイ</t>
    </rPh>
    <rPh sb="26" eb="27">
      <t>モ</t>
    </rPh>
    <rPh sb="46" eb="48">
      <t>ヨウソ</t>
    </rPh>
    <rPh sb="49" eb="50">
      <t>カン</t>
    </rPh>
    <rPh sb="52" eb="53">
      <t>ワタシ</t>
    </rPh>
    <rPh sb="58" eb="60">
      <t>ノウリョク</t>
    </rPh>
    <rPh sb="65" eb="67">
      <t>メイカク</t>
    </rPh>
    <rPh sb="68" eb="70">
      <t>ジシン</t>
    </rPh>
    <rPh sb="79" eb="81">
      <t>テイキョウ</t>
    </rPh>
    <phoneticPr fontId="33"/>
  </si>
  <si>
    <t>鈴木</t>
    <rPh sb="0" eb="2">
      <t>スズキ</t>
    </rPh>
    <phoneticPr fontId="33"/>
  </si>
  <si>
    <t>一郎</t>
    <rPh sb="0" eb="2">
      <t>イチロウ</t>
    </rPh>
    <phoneticPr fontId="33"/>
  </si>
  <si>
    <r>
      <rPr>
        <sz val="11"/>
        <color theme="1"/>
        <rFont val="ＭＳ Ｐゴシック"/>
        <family val="3"/>
        <charset val="128"/>
      </rPr>
      <t>該当するコンピテンス要素に対し、次の１～３のいずれかを記入してください。</t>
    </r>
    <r>
      <rPr>
        <sz val="11"/>
        <color theme="1"/>
        <rFont val="Arial"/>
        <family val="2"/>
      </rPr>
      <t xml:space="preserve">
1 =</t>
    </r>
    <r>
      <rPr>
        <sz val="11"/>
        <color theme="1"/>
        <rFont val="ＭＳ Ｐゴシック"/>
        <family val="2"/>
        <charset val="128"/>
      </rPr>
      <t>知識</t>
    </r>
    <r>
      <rPr>
        <sz val="11"/>
        <color theme="1"/>
        <rFont val="ＭＳ Ｐゴシック"/>
        <family val="3"/>
        <charset val="128"/>
      </rPr>
      <t>なし　　</t>
    </r>
    <r>
      <rPr>
        <sz val="11"/>
        <color theme="1"/>
        <rFont val="Arial"/>
        <family val="2"/>
      </rPr>
      <t xml:space="preserve">2 = </t>
    </r>
    <r>
      <rPr>
        <sz val="11"/>
        <color theme="1"/>
        <rFont val="ＭＳ Ｐゴシック"/>
        <family val="3"/>
        <charset val="128"/>
      </rPr>
      <t>知識がある可能性が高い</t>
    </r>
    <r>
      <rPr>
        <sz val="11"/>
        <color theme="1"/>
        <rFont val="Arial"/>
        <family val="2"/>
      </rPr>
      <t xml:space="preserve">  3 = </t>
    </r>
    <r>
      <rPr>
        <sz val="11"/>
        <color theme="1"/>
        <rFont val="ＭＳ Ｐゴシック"/>
        <family val="2"/>
        <charset val="128"/>
      </rPr>
      <t>知識があることが明確</t>
    </r>
    <rPh sb="0" eb="2">
      <t>ガイトウ</t>
    </rPh>
    <rPh sb="10" eb="12">
      <t>ヨウソ</t>
    </rPh>
    <rPh sb="13" eb="14">
      <t>タイ</t>
    </rPh>
    <rPh sb="16" eb="17">
      <t>ツギ</t>
    </rPh>
    <rPh sb="27" eb="29">
      <t>キニュウツヨ</t>
    </rPh>
    <rPh sb="40" eb="42">
      <t>チシキ</t>
    </rPh>
    <rPh sb="50" eb="52">
      <t>チシキ</t>
    </rPh>
    <rPh sb="55" eb="57">
      <t>カノウ</t>
    </rPh>
    <rPh sb="57" eb="58">
      <t>セイ</t>
    </rPh>
    <rPh sb="59" eb="60">
      <t>タカ</t>
    </rPh>
    <rPh sb="67" eb="69">
      <t>チシキ</t>
    </rPh>
    <rPh sb="75" eb="77">
      <t>メイカク</t>
    </rPh>
    <phoneticPr fontId="33"/>
  </si>
  <si>
    <t>サマリ</t>
    <phoneticPr fontId="33"/>
  </si>
  <si>
    <t>凡例：</t>
    <rPh sb="0" eb="2">
      <t>ハンレイ</t>
    </rPh>
    <phoneticPr fontId="33"/>
  </si>
  <si>
    <t>・・・必須項目</t>
    <rPh sb="3" eb="5">
      <t>ヒッス</t>
    </rPh>
    <rPh sb="5" eb="7">
      <t>コウモク</t>
    </rPh>
    <phoneticPr fontId="33"/>
  </si>
  <si>
    <t>対象となる認証</t>
    <rPh sb="0" eb="2">
      <t>タイショウ</t>
    </rPh>
    <rPh sb="5" eb="7">
      <t>ニンショウ</t>
    </rPh>
    <phoneticPr fontId="33"/>
  </si>
  <si>
    <t>申込対象を選択してください。</t>
    <rPh sb="2" eb="4">
      <t>タイショウ</t>
    </rPh>
    <rPh sb="5" eb="7">
      <t>センタク</t>
    </rPh>
    <phoneticPr fontId="33"/>
  </si>
  <si>
    <t>IPMA レベルA®</t>
    <phoneticPr fontId="33"/>
  </si>
  <si>
    <t>プロジェクトディレクター認証</t>
    <phoneticPr fontId="33"/>
  </si>
  <si>
    <t>プログラムディレクター認証</t>
    <phoneticPr fontId="33"/>
  </si>
  <si>
    <t>ポートフォリオディレクター認証</t>
    <phoneticPr fontId="33"/>
  </si>
  <si>
    <t>IPMA レベルB®</t>
    <phoneticPr fontId="33"/>
  </si>
  <si>
    <t>シニアプロジェクトマネージャ認証</t>
    <phoneticPr fontId="33"/>
  </si>
  <si>
    <t>シニアプログラムマネージャ認証</t>
    <phoneticPr fontId="33"/>
  </si>
  <si>
    <t>シニアポートフォリオマネージャ認証</t>
    <phoneticPr fontId="33"/>
  </si>
  <si>
    <t>IPMA レベルC®</t>
    <phoneticPr fontId="33"/>
  </si>
  <si>
    <t>プロジェクトマネージャ認証</t>
    <phoneticPr fontId="33"/>
  </si>
  <si>
    <t>IPMA レベルD®</t>
    <phoneticPr fontId="33"/>
  </si>
  <si>
    <t>プロジェクトマネジメントアソシエイト認証</t>
    <phoneticPr fontId="33"/>
  </si>
  <si>
    <t>誓約事項</t>
    <rPh sb="0" eb="2">
      <t>セイヤク</t>
    </rPh>
    <rPh sb="2" eb="4">
      <t>ジコウ</t>
    </rPh>
    <phoneticPr fontId="33"/>
  </si>
  <si>
    <t>私は以下を含むIPMA４-レベル認証システムにおける条件と義務に同意し、</t>
    <phoneticPr fontId="33"/>
  </si>
  <si>
    <t>これを遵守します。</t>
    <phoneticPr fontId="33"/>
  </si>
  <si>
    <r>
      <t xml:space="preserve">•	</t>
    </r>
    <r>
      <rPr>
        <sz val="11"/>
        <color theme="1"/>
        <rFont val="Meiryo UI"/>
        <family val="2"/>
        <charset val="128"/>
      </rPr>
      <t>本申込に記載したレフリーに対して、情報の真偽を確認すること</t>
    </r>
    <phoneticPr fontId="33"/>
  </si>
  <si>
    <t>私は、誓約事項を遵守し、この申込書の情報が正しいことを証明します。</t>
    <rPh sb="0" eb="1">
      <t>ワタシ</t>
    </rPh>
    <rPh sb="3" eb="5">
      <t>セイヤク</t>
    </rPh>
    <rPh sb="5" eb="7">
      <t>ジコウ</t>
    </rPh>
    <rPh sb="8" eb="10">
      <t>ジュンシュ</t>
    </rPh>
    <rPh sb="14" eb="17">
      <t>モウシコミショ</t>
    </rPh>
    <rPh sb="18" eb="20">
      <t>ジョウホウ</t>
    </rPh>
    <rPh sb="21" eb="22">
      <t>タダ</t>
    </rPh>
    <rPh sb="27" eb="29">
      <t>ショウメイ</t>
    </rPh>
    <phoneticPr fontId="33"/>
  </si>
  <si>
    <t>※自筆サインの画像を貼り付けてください</t>
    <rPh sb="1" eb="3">
      <t>ジヒツ</t>
    </rPh>
    <rPh sb="7" eb="9">
      <t>ガゾウ</t>
    </rPh>
    <rPh sb="10" eb="11">
      <t>ハ</t>
    </rPh>
    <rPh sb="12" eb="13">
      <t>ツ</t>
    </rPh>
    <phoneticPr fontId="33"/>
  </si>
  <si>
    <r>
      <t>IPMA</t>
    </r>
    <r>
      <rPr>
        <b/>
        <sz val="14"/>
        <rFont val="ＭＳ Ｐゴシック"/>
        <family val="3"/>
        <charset val="128"/>
      </rPr>
      <t>資格認証プログラム</t>
    </r>
    <r>
      <rPr>
        <b/>
        <sz val="14"/>
        <rFont val="Arial"/>
        <family val="3"/>
        <charset val="128"/>
      </rPr>
      <t xml:space="preserve">
</t>
    </r>
    <r>
      <rPr>
        <b/>
        <sz val="14"/>
        <rFont val="ＭＳ Ｐゴシック"/>
        <family val="3"/>
        <charset val="128"/>
      </rPr>
      <t>申込用紙</t>
    </r>
    <r>
      <rPr>
        <b/>
        <sz val="14"/>
        <rFont val="Arial"/>
        <family val="3"/>
        <charset val="128"/>
      </rPr>
      <t>(</t>
    </r>
    <r>
      <rPr>
        <b/>
        <sz val="14"/>
        <rFont val="ＭＳ Ｐゴシック"/>
        <family val="3"/>
        <charset val="128"/>
      </rPr>
      <t>初回認証</t>
    </r>
    <r>
      <rPr>
        <b/>
        <sz val="14"/>
        <rFont val="Arial"/>
        <family val="3"/>
        <charset val="128"/>
      </rPr>
      <t>)</t>
    </r>
    <rPh sb="19" eb="21">
      <t>ショカイ</t>
    </rPh>
    <phoneticPr fontId="33"/>
  </si>
  <si>
    <t>↑TestableのログインIDの際もこちらに入力したメールアドレスを指定ください</t>
    <rPh sb="17" eb="18">
      <t>サイ</t>
    </rPh>
    <rPh sb="23" eb="25">
      <t>ニュウリョク</t>
    </rPh>
    <rPh sb="35" eb="37">
      <t>シテイ</t>
    </rPh>
    <phoneticPr fontId="33"/>
  </si>
  <si>
    <t>プロジェクトマネジメント学会員情報</t>
    <rPh sb="12" eb="14">
      <t>ガッカイ</t>
    </rPh>
    <rPh sb="14" eb="15">
      <t>イン</t>
    </rPh>
    <rPh sb="15" eb="17">
      <t>ジョウホウ</t>
    </rPh>
    <phoneticPr fontId="33"/>
  </si>
  <si>
    <t>プロジェクトマネジメント学会員の方は、会員番号を記入ください。</t>
    <rPh sb="12" eb="14">
      <t>ガッカイ</t>
    </rPh>
    <rPh sb="14" eb="15">
      <t>イン</t>
    </rPh>
    <rPh sb="16" eb="17">
      <t>カタ</t>
    </rPh>
    <rPh sb="19" eb="21">
      <t>カイイン</t>
    </rPh>
    <rPh sb="21" eb="23">
      <t>バンゴウ</t>
    </rPh>
    <rPh sb="24" eb="26">
      <t>キニュウ</t>
    </rPh>
    <phoneticPr fontId="33"/>
  </si>
  <si>
    <t>プロジェクトマネジメント学会の会員専用ページにログインし、個人の会員ID番号と名前が</t>
    <phoneticPr fontId="33"/>
  </si>
  <si>
    <t>記載された部分を画面キャプチャし提出してください。</t>
    <phoneticPr fontId="33"/>
  </si>
  <si>
    <t>非会員の方は、こちらは回答不要です。</t>
    <rPh sb="0" eb="3">
      <t>ヒカイイン</t>
    </rPh>
    <rPh sb="4" eb="5">
      <t>カタ</t>
    </rPh>
    <rPh sb="11" eb="15">
      <t>カイトウフヨウ</t>
    </rPh>
    <phoneticPr fontId="33"/>
  </si>
  <si>
    <t>氏名、ローマ字名、メールアドレスを記入してください。</t>
    <rPh sb="0" eb="2">
      <t>シメイ</t>
    </rPh>
    <rPh sb="6" eb="8">
      <t>ジメイ</t>
    </rPh>
    <rPh sb="17" eb="19">
      <t>キニュウ</t>
    </rPh>
    <phoneticPr fontId="33"/>
  </si>
  <si>
    <t>※画面キャプチャを貼り付けてください</t>
    <rPh sb="1" eb="3">
      <t>ガメン</t>
    </rPh>
    <rPh sb="9" eb="10">
      <t>ハ</t>
    </rPh>
    <rPh sb="11" eb="12">
      <t>ツ</t>
    </rPh>
    <phoneticPr fontId="33"/>
  </si>
  <si>
    <t>Suzuki</t>
    <phoneticPr fontId="33"/>
  </si>
  <si>
    <t>Ichiro</t>
    <phoneticPr fontId="33"/>
  </si>
  <si>
    <t>Bell-wd1@outlook.com</t>
    <phoneticPr fontId="33"/>
  </si>
  <si>
    <t>プロジェクトマネジメント学会　正会員・学生会員の方は、会員番号を記入ください。</t>
    <rPh sb="12" eb="14">
      <t>ガッカイ</t>
    </rPh>
    <rPh sb="15" eb="18">
      <t>セイカイイン</t>
    </rPh>
    <rPh sb="17" eb="18">
      <t>イン</t>
    </rPh>
    <rPh sb="19" eb="21">
      <t>ガクセイ</t>
    </rPh>
    <rPh sb="21" eb="23">
      <t>カイイン</t>
    </rPh>
    <rPh sb="24" eb="25">
      <t>カタ</t>
    </rPh>
    <rPh sb="27" eb="29">
      <t>カイイン</t>
    </rPh>
    <rPh sb="29" eb="31">
      <t>バンゴウ</t>
    </rPh>
    <rPh sb="32" eb="34">
      <t>キニュウ</t>
    </rPh>
    <phoneticPr fontId="33"/>
  </si>
  <si>
    <t>会員専用ページ　　https://www.spm.or.jp/secure/login.php</t>
    <rPh sb="0" eb="4">
      <t>カイインセンヨウ</t>
    </rPh>
    <phoneticPr fontId="33"/>
  </si>
  <si>
    <t>2026/8/17 Ver 3.1</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</si>
</sst>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yyyy\-mm\-dd;@"/>
  </numFmts>
  <fonts count="60" x14ac:knownFonts="1">
    <font>
      <sz val="10"/>
      <color theme="1"/>
      <name val="Calibri"/>
      <family val="2"/>
    </font>
    <font>
      <sz val="11"/>
      <color theme="1"/>
      <name val="Meiryo UI"/>
      <family val="2"/>
      <charset val="128"/>
    </font>
    <font>
      <sz val="10"/>
      <color theme="1"/>
      <name val="ＭＳ Ｐゴシック"/>
      <family val="2"/>
      <charset val="128"/>
    </font>
    <font>
      <sz val="10"/>
      <color theme="1"/>
      <name val="Calibri"/>
      <family val="2"/>
    </font>
    <font>
      <sz val="11"/>
      <color theme="1"/>
      <name val="Arial"/>
      <family val="2"/>
    </font>
    <font>
      <i/>
      <sz val="11"/>
      <color theme="1"/>
      <name val="Arial"/>
      <family val="2"/>
    </font>
    <font>
      <b/>
      <sz val="16"/>
      <name val="Arial"/>
      <family val="2"/>
    </font>
    <font>
      <b/>
      <sz val="14"/>
      <name val="Arial"/>
      <family val="2"/>
    </font>
    <font>
      <u/>
      <sz val="10"/>
      <color theme="10"/>
      <name val="Calibri"/>
      <family val="2"/>
    </font>
    <font>
      <u/>
      <sz val="10"/>
      <color theme="11"/>
      <name val="Calibri"/>
      <family val="2"/>
    </font>
    <font>
      <b/>
      <sz val="18"/>
      <name val="Arial"/>
      <family val="2"/>
    </font>
    <font>
      <b/>
      <sz val="10"/>
      <color theme="1"/>
      <name val="Arial"/>
      <family val="2"/>
    </font>
    <font>
      <sz val="8"/>
      <name val="Calibri"/>
      <family val="2"/>
    </font>
    <font>
      <b/>
      <i/>
      <sz val="11"/>
      <color rgb="FF008000"/>
      <name val="Arial"/>
      <family val="2"/>
    </font>
    <font>
      <sz val="12"/>
      <color theme="1"/>
      <name val="ＭＳ Ｐ明朝"/>
      <family val="2"/>
      <scheme val="minor"/>
    </font>
    <font>
      <sz val="10"/>
      <color theme="1"/>
      <name val="ＭＳ Ｐ明朝"/>
      <family val="1"/>
      <charset val="128"/>
      <scheme val="minor"/>
    </font>
    <font>
      <b/>
      <sz val="9"/>
      <color theme="1"/>
      <name val="ＭＳ ゴシック"/>
      <family val="3"/>
      <charset val="128"/>
      <scheme val="major"/>
    </font>
    <font>
      <u/>
      <sz val="12"/>
      <color theme="10"/>
      <name val="ＭＳ Ｐ明朝"/>
      <family val="2"/>
      <scheme val="minor"/>
    </font>
    <font>
      <sz val="10"/>
      <name val="Verdana"/>
      <family val="2"/>
    </font>
    <font>
      <b/>
      <sz val="8"/>
      <color theme="1"/>
      <name val="ＭＳ ゴシック"/>
      <family val="3"/>
      <charset val="128"/>
      <scheme val="major"/>
    </font>
    <font>
      <sz val="10"/>
      <color theme="2"/>
      <name val="ＭＳ Ｐ明朝"/>
      <family val="1"/>
      <charset val="128"/>
      <scheme val="minor"/>
    </font>
    <font>
      <b/>
      <sz val="10"/>
      <color theme="1"/>
      <name val="ＭＳ Ｐ明朝"/>
      <family val="1"/>
      <charset val="128"/>
      <scheme val="minor"/>
    </font>
    <font>
      <sz val="10"/>
      <color theme="1"/>
      <name val="Cambria"/>
      <family val="1"/>
    </font>
    <font>
      <sz val="10"/>
      <color theme="1"/>
      <name val="Arial"/>
      <family val="2"/>
    </font>
    <font>
      <b/>
      <sz val="9"/>
      <color theme="1"/>
      <name val="Arial"/>
      <family val="2"/>
    </font>
    <font>
      <sz val="11"/>
      <color theme="2"/>
      <name val="Arial"/>
      <family val="2"/>
    </font>
    <font>
      <sz val="11"/>
      <color rgb="FF000000"/>
      <name val="Arial"/>
      <family val="2"/>
    </font>
    <font>
      <b/>
      <i/>
      <sz val="11"/>
      <color rgb="FFFF0000"/>
      <name val="Arial"/>
      <family val="2"/>
    </font>
    <font>
      <sz val="10"/>
      <color theme="0"/>
      <name val="ＭＳ Ｐ明朝"/>
      <family val="1"/>
      <charset val="128"/>
      <scheme val="minor"/>
    </font>
    <font>
      <b/>
      <sz val="9"/>
      <color theme="0"/>
      <name val="ＭＳ ゴシック"/>
      <family val="3"/>
      <charset val="128"/>
      <scheme val="major"/>
    </font>
    <font>
      <b/>
      <sz val="10"/>
      <color theme="0"/>
      <name val="ＭＳ Ｐ明朝"/>
      <family val="1"/>
      <charset val="128"/>
      <scheme val="minor"/>
    </font>
    <font>
      <sz val="11"/>
      <color theme="0"/>
      <name val="Arial"/>
      <family val="2"/>
    </font>
    <font>
      <b/>
      <sz val="16"/>
      <name val="ＭＳ Ｐゴシック"/>
      <family val="3"/>
      <charset val="128"/>
    </font>
    <font>
      <sz val="6"/>
      <name val="ＭＳ Ｐゴシック"/>
      <family val="3"/>
      <charset val="128"/>
    </font>
    <font>
      <sz val="11"/>
      <color theme="1"/>
      <name val="ＭＳ Ｐゴシック"/>
      <family val="3"/>
      <charset val="128"/>
    </font>
    <font>
      <sz val="11"/>
      <color theme="1"/>
      <name val="Arial"/>
      <family val="3"/>
      <charset val="128"/>
    </font>
    <font>
      <b/>
      <sz val="10"/>
      <color theme="1"/>
      <name val="ＭＳ Ｐゴシック"/>
      <family val="3"/>
      <charset val="128"/>
    </font>
    <font>
      <b/>
      <sz val="9"/>
      <color theme="1"/>
      <name val="ＭＳ Ｐゴシック"/>
      <family val="3"/>
      <charset val="128"/>
    </font>
    <font>
      <b/>
      <sz val="9"/>
      <color theme="1"/>
      <name val="Arial"/>
      <family val="3"/>
      <charset val="128"/>
    </font>
    <font>
      <b/>
      <sz val="9"/>
      <color theme="1"/>
      <name val="Arial"/>
      <family val="2"/>
      <charset val="128"/>
    </font>
    <font>
      <b/>
      <sz val="14"/>
      <name val="ＭＳ Ｐゴシック"/>
      <family val="3"/>
      <charset val="128"/>
    </font>
    <font>
      <b/>
      <sz val="10"/>
      <color theme="1"/>
      <name val="ＭＳ Ｐゴシック"/>
      <family val="2"/>
      <charset val="128"/>
    </font>
    <font>
      <sz val="11"/>
      <color theme="2"/>
      <name val="ＭＳ Ｐゴシック"/>
      <family val="3"/>
      <charset val="128"/>
    </font>
    <font>
      <sz val="12"/>
      <color indexed="8"/>
      <name val="Verdana"/>
      <family val="2"/>
    </font>
    <font>
      <sz val="11"/>
      <color theme="1"/>
      <name val="ＭＳ Ｐゴシック"/>
      <family val="2"/>
      <charset val="128"/>
    </font>
    <font>
      <b/>
      <i/>
      <sz val="11"/>
      <color rgb="FF008000"/>
      <name val="ＭＳ Ｐゴシック"/>
      <family val="2"/>
      <charset val="128"/>
    </font>
    <font>
      <b/>
      <i/>
      <sz val="14"/>
      <color theme="3"/>
      <name val="ＭＳ Ｐゴシック"/>
      <family val="2"/>
      <charset val="128"/>
    </font>
    <font>
      <sz val="11"/>
      <color theme="1"/>
      <name val="メイリオ"/>
      <family val="3"/>
      <charset val="128"/>
    </font>
    <font>
      <b/>
      <sz val="11"/>
      <color theme="1"/>
      <name val="メイリオ"/>
      <family val="3"/>
      <charset val="128"/>
    </font>
    <font>
      <sz val="11"/>
      <color theme="1"/>
      <name val="Calibri"/>
      <family val="2"/>
    </font>
    <font>
      <b/>
      <u/>
      <sz val="11"/>
      <color theme="10"/>
      <name val="Calibri"/>
      <family val="2"/>
    </font>
    <font>
      <sz val="11"/>
      <color theme="2"/>
      <name val="ＭＳ Ｐゴシック"/>
      <family val="2"/>
      <charset val="128"/>
    </font>
    <font>
      <b/>
      <i/>
      <sz val="14"/>
      <color theme="1"/>
      <name val="ＭＳ Ｐゴシック"/>
      <family val="3"/>
      <charset val="128"/>
    </font>
    <font>
      <sz val="8"/>
      <color theme="1"/>
      <name val="メイリオ"/>
      <family val="3"/>
      <charset val="128"/>
    </font>
    <font>
      <b/>
      <sz val="14"/>
      <name val="Arial"/>
      <family val="3"/>
      <charset val="128"/>
    </font>
    <font>
      <sz val="11"/>
      <name val="ＭＳ Ｐゴシック"/>
      <family val="3"/>
      <charset val="128"/>
    </font>
    <font>
      <b/>
      <sz val="14"/>
      <color theme="2"/>
      <name val="メイリオ"/>
      <family val="3"/>
      <charset val="128"/>
    </font>
    <font>
      <sz val="9"/>
      <color theme="1"/>
      <name val="メイリオ"/>
      <family val="3"/>
      <charset val="128"/>
    </font>
    <font>
      <sz val="11"/>
      <color rgb="FFFF0000"/>
      <name val="メイリオ"/>
      <family val="3"/>
      <charset val="128"/>
    </font>
    <font>
      <u/>
      <sz val="11"/>
      <color theme="10"/>
      <name val="Meiryo UI"/>
      <family val="3"/>
      <charset val="128"/>
    </font>
  </fonts>
  <fills count="8">
    <fill>
      <patternFill patternType="none"/>
    </fill>
    <fill>
      <patternFill patternType="gray125"/>
    </fill>
    <fill>
      <patternFill patternType="solid">
        <fgColor theme="5"/>
        <bgColor indexed="64"/>
      </patternFill>
    </fill>
    <fill>
      <patternFill patternType="solid">
        <fgColor theme="0" tint="-4.9989318521683403E-2"/>
        <bgColor indexed="64"/>
      </patternFill>
    </fill>
    <fill>
      <patternFill patternType="solid">
        <fgColor theme="7"/>
        <bgColor indexed="64"/>
      </patternFill>
    </fill>
    <fill>
      <patternFill patternType="solid">
        <fgColor theme="9" tint="0.79998168889431442"/>
        <bgColor indexed="64"/>
      </patternFill>
    </fill>
    <fill>
      <patternFill patternType="solid">
        <fgColor theme="2" tint="0.79998168889431442"/>
        <bgColor indexed="64"/>
      </patternFill>
    </fill>
    <fill>
      <patternFill patternType="solid">
        <fgColor rgb="FFFFE4B5"/>
        <bgColor indexed="64"/>
      </patternFill>
    </fill>
  </fills>
  <borders count="2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bottom/>
      <diagonal/>
    </border>
    <border diagonalDown="1">
      <left style="hair">
        <color auto="1"/>
      </left>
      <right style="hair">
        <color auto="1"/>
      </right>
      <top style="hair">
        <color auto="1"/>
      </top>
      <bottom style="hair">
        <color auto="1"/>
      </bottom>
      <diagonal style="dotted">
        <color auto="1"/>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03">
    <xf numFmtId="0" fontId="0" fillId="0" borderId="0"/>
    <xf numFmtId="0" fontId="4" fillId="0" borderId="0">
      <alignment horizontal="left" vertical="center"/>
    </xf>
    <xf numFmtId="0" fontId="8" fillId="0" borderId="0" applyNumberFormat="0" applyFill="0" applyBorder="0" applyAlignment="0" applyProtection="0"/>
    <xf numFmtId="0" fontId="9" fillId="0" borderId="0" applyNumberFormat="0" applyFill="0" applyBorder="0" applyAlignment="0" applyProtection="0"/>
    <xf numFmtId="0" fontId="10" fillId="0" borderId="0">
      <alignment horizontal="center" vertical="center" wrapText="1"/>
    </xf>
    <xf numFmtId="0" fontId="6" fillId="0" borderId="0">
      <alignment vertical="center"/>
    </xf>
    <xf numFmtId="0" fontId="7" fillId="0" borderId="0">
      <alignment vertical="center"/>
    </xf>
    <xf numFmtId="0" fontId="5" fillId="0" borderId="0">
      <alignment horizontal="justify" vertical="center"/>
    </xf>
    <xf numFmtId="0" fontId="11" fillId="0" borderId="0">
      <alignment horizontal="center" vertical="center"/>
    </xf>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4" fillId="0" borderId="0"/>
    <xf numFmtId="0" fontId="17" fillId="0" borderId="0" applyNumberFormat="0" applyFill="0" applyBorder="0" applyAlignment="0" applyProtection="0"/>
    <xf numFmtId="0" fontId="18" fillId="0" borderId="0"/>
    <xf numFmtId="0" fontId="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3" fillId="0" borderId="1">
      <alignment horizontal="left" vertical="center" wrapText="1"/>
    </xf>
    <xf numFmtId="0" fontId="9"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43" fillId="0" borderId="0" applyNumberFormat="0" applyFill="0" applyBorder="0" applyProtection="0">
      <alignment vertical="top" wrapText="1"/>
    </xf>
    <xf numFmtId="0" fontId="8" fillId="0" borderId="0" applyNumberFormat="0" applyFill="0" applyBorder="0" applyAlignment="0" applyProtection="0"/>
  </cellStyleXfs>
  <cellXfs count="116">
    <xf numFmtId="0" fontId="0" fillId="0" borderId="0" xfId="0"/>
    <xf numFmtId="0" fontId="4" fillId="0" borderId="0" xfId="1">
      <alignment horizontal="left" vertical="center"/>
    </xf>
    <xf numFmtId="0" fontId="7" fillId="0" borderId="0" xfId="6">
      <alignment vertical="center"/>
    </xf>
    <xf numFmtId="0" fontId="15" fillId="0" borderId="0" xfId="19" applyFont="1" applyAlignment="1">
      <alignment vertical="center"/>
    </xf>
    <xf numFmtId="0" fontId="19" fillId="0" borderId="0" xfId="19" applyFont="1" applyAlignment="1">
      <alignment horizontal="center" vertical="center"/>
    </xf>
    <xf numFmtId="0" fontId="20" fillId="0" borderId="0" xfId="19" applyFont="1" applyAlignment="1">
      <alignment horizontal="left" vertical="center" indent="1"/>
    </xf>
    <xf numFmtId="0" fontId="16" fillId="0" borderId="0" xfId="19" applyFont="1" applyAlignment="1">
      <alignment vertical="center"/>
    </xf>
    <xf numFmtId="0" fontId="15" fillId="0" borderId="0" xfId="19" applyFont="1" applyAlignment="1">
      <alignment horizontal="center" vertical="center"/>
    </xf>
    <xf numFmtId="0" fontId="20" fillId="0" borderId="6" xfId="19" applyFont="1" applyBorder="1" applyAlignment="1">
      <alignment horizontal="center" vertical="center"/>
    </xf>
    <xf numFmtId="176" fontId="21" fillId="0" borderId="0" xfId="19" applyNumberFormat="1" applyFont="1" applyAlignment="1">
      <alignment horizontal="center" vertical="center"/>
    </xf>
    <xf numFmtId="0" fontId="21" fillId="0" borderId="0" xfId="19" applyFont="1" applyAlignment="1">
      <alignment horizontal="left" vertical="center"/>
    </xf>
    <xf numFmtId="0" fontId="21" fillId="0" borderId="0" xfId="19" applyFont="1" applyAlignment="1">
      <alignment vertical="center"/>
    </xf>
    <xf numFmtId="0" fontId="15" fillId="0" borderId="0" xfId="19" applyFont="1" applyAlignment="1">
      <alignment horizontal="left" vertical="center"/>
    </xf>
    <xf numFmtId="0" fontId="22" fillId="0" borderId="0" xfId="19" applyFont="1" applyAlignment="1">
      <alignment vertical="center" wrapText="1"/>
    </xf>
    <xf numFmtId="0" fontId="19" fillId="0" borderId="7" xfId="19" applyFont="1" applyBorder="1" applyAlignment="1">
      <alignment horizontal="center" vertical="center"/>
    </xf>
    <xf numFmtId="0" fontId="25" fillId="3" borderId="1" xfId="1" applyFont="1" applyFill="1" applyBorder="1" applyAlignment="1" applyProtection="1">
      <alignment horizontal="center" vertical="center"/>
      <protection locked="0"/>
    </xf>
    <xf numFmtId="0" fontId="4" fillId="0" borderId="0" xfId="19" applyFont="1" applyAlignment="1">
      <alignment vertical="center"/>
    </xf>
    <xf numFmtId="0" fontId="4" fillId="0" borderId="2" xfId="19" applyFont="1" applyBorder="1" applyAlignment="1">
      <alignment horizontal="right" vertical="center"/>
    </xf>
    <xf numFmtId="0" fontId="25" fillId="0" borderId="0" xfId="1" applyFont="1">
      <alignment horizontal="left" vertical="center"/>
    </xf>
    <xf numFmtId="0" fontId="26" fillId="0" borderId="0" xfId="0" applyFont="1" applyAlignment="1">
      <alignment horizontal="left" vertical="center"/>
    </xf>
    <xf numFmtId="0" fontId="4" fillId="0" borderId="0" xfId="1" applyAlignment="1">
      <alignment vertical="center" wrapText="1"/>
    </xf>
    <xf numFmtId="0" fontId="25" fillId="3" borderId="1" xfId="19" applyFont="1" applyFill="1" applyBorder="1" applyAlignment="1" applyProtection="1">
      <alignment vertical="center"/>
      <protection locked="0"/>
    </xf>
    <xf numFmtId="0" fontId="4" fillId="0" borderId="0" xfId="1" applyAlignment="1">
      <alignment horizontal="right" vertical="center"/>
    </xf>
    <xf numFmtId="0" fontId="11" fillId="0" borderId="0" xfId="8" applyAlignment="1">
      <alignment horizontal="right" vertical="center"/>
    </xf>
    <xf numFmtId="1" fontId="4" fillId="0" borderId="0" xfId="1" applyNumberFormat="1" applyAlignment="1">
      <alignment horizontal="center" vertical="center"/>
    </xf>
    <xf numFmtId="0" fontId="7" fillId="0" borderId="0" xfId="6" applyAlignment="1">
      <alignment horizontal="right" vertical="center"/>
    </xf>
    <xf numFmtId="3" fontId="4" fillId="0" borderId="0" xfId="1" applyNumberFormat="1" applyAlignment="1">
      <alignment horizontal="center" vertical="center"/>
    </xf>
    <xf numFmtId="0" fontId="4" fillId="0" borderId="3" xfId="1" applyBorder="1">
      <alignment horizontal="left" vertical="center"/>
    </xf>
    <xf numFmtId="0" fontId="28" fillId="0" borderId="0" xfId="19" applyFont="1" applyAlignment="1">
      <alignment vertical="center"/>
    </xf>
    <xf numFmtId="0" fontId="29" fillId="0" borderId="0" xfId="19" applyFont="1" applyAlignment="1">
      <alignment vertical="center"/>
    </xf>
    <xf numFmtId="0" fontId="30" fillId="0" borderId="0" xfId="19" applyFont="1" applyAlignment="1">
      <alignment vertical="center"/>
    </xf>
    <xf numFmtId="0" fontId="31" fillId="0" borderId="0" xfId="1" applyFont="1">
      <alignment horizontal="left" vertical="center"/>
    </xf>
    <xf numFmtId="0" fontId="11" fillId="0" borderId="6" xfId="8" applyBorder="1" applyAlignment="1">
      <alignment horizontal="center" vertical="center" wrapText="1"/>
    </xf>
    <xf numFmtId="0" fontId="27" fillId="0" borderId="0" xfId="19" applyFont="1" applyAlignment="1">
      <alignment horizontal="left" vertical="center"/>
    </xf>
    <xf numFmtId="0" fontId="4" fillId="0" borderId="0" xfId="1" applyAlignment="1">
      <alignment horizontal="center" vertical="center"/>
    </xf>
    <xf numFmtId="0" fontId="32" fillId="0" borderId="0" xfId="5" applyFont="1">
      <alignment vertical="center"/>
    </xf>
    <xf numFmtId="0" fontId="38" fillId="2" borderId="5" xfId="8" applyFont="1" applyFill="1" applyBorder="1" applyAlignment="1">
      <alignment horizontal="center" vertical="center" wrapText="1"/>
    </xf>
    <xf numFmtId="0" fontId="40" fillId="0" borderId="0" xfId="6" applyFont="1" applyAlignment="1">
      <alignment horizontal="right" vertical="center"/>
    </xf>
    <xf numFmtId="0" fontId="34" fillId="0" borderId="3" xfId="1" applyFont="1" applyBorder="1">
      <alignment horizontal="left" vertical="center"/>
    </xf>
    <xf numFmtId="0" fontId="42" fillId="0" borderId="0" xfId="1" applyFont="1">
      <alignment horizontal="left" vertical="center"/>
    </xf>
    <xf numFmtId="0" fontId="41" fillId="0" borderId="0" xfId="8" applyFont="1">
      <alignment horizontal="center" vertical="center"/>
    </xf>
    <xf numFmtId="0" fontId="44" fillId="0" borderId="0" xfId="1" applyFont="1">
      <alignment horizontal="left" vertical="center"/>
    </xf>
    <xf numFmtId="0" fontId="46" fillId="0" borderId="0" xfId="6" applyFont="1">
      <alignment vertical="center"/>
    </xf>
    <xf numFmtId="0" fontId="41" fillId="0" borderId="0" xfId="8" applyFont="1" applyAlignment="1">
      <alignment horizontal="left"/>
    </xf>
    <xf numFmtId="0" fontId="39" fillId="2" borderId="8" xfId="8" applyFont="1" applyFill="1" applyBorder="1" applyAlignment="1">
      <alignment horizontal="center" vertical="center" wrapText="1"/>
    </xf>
    <xf numFmtId="0" fontId="25" fillId="3" borderId="8" xfId="1" applyFont="1" applyFill="1" applyBorder="1" applyAlignment="1" applyProtection="1">
      <alignment horizontal="center" vertical="center"/>
      <protection locked="0"/>
    </xf>
    <xf numFmtId="0" fontId="47" fillId="0" borderId="0" xfId="0" applyFont="1" applyAlignment="1">
      <alignment vertical="center"/>
    </xf>
    <xf numFmtId="0" fontId="47" fillId="0" borderId="0" xfId="0" applyFont="1"/>
    <xf numFmtId="0" fontId="48" fillId="0" borderId="0" xfId="0" applyFont="1"/>
    <xf numFmtId="0" fontId="8" fillId="0" borderId="0" xfId="402"/>
    <xf numFmtId="0" fontId="50" fillId="0" borderId="0" xfId="402" applyFont="1" applyAlignment="1">
      <alignment horizontal="left"/>
    </xf>
    <xf numFmtId="0" fontId="47" fillId="6" borderId="9" xfId="0" applyFont="1" applyFill="1" applyBorder="1" applyAlignment="1">
      <alignment horizontal="center"/>
    </xf>
    <xf numFmtId="0" fontId="47" fillId="0" borderId="9" xfId="0" applyFont="1" applyBorder="1" applyAlignment="1">
      <alignment horizontal="left" vertical="top"/>
    </xf>
    <xf numFmtId="0" fontId="47" fillId="0" borderId="9" xfId="0" applyFont="1" applyBorder="1" applyAlignment="1">
      <alignment horizontal="left" vertical="top" wrapText="1"/>
    </xf>
    <xf numFmtId="0" fontId="52" fillId="0" borderId="0" xfId="19" applyFont="1" applyAlignment="1">
      <alignment vertical="center"/>
    </xf>
    <xf numFmtId="0" fontId="53" fillId="0" borderId="0" xfId="0" applyFont="1" applyAlignment="1">
      <alignment horizontal="centerContinuous"/>
    </xf>
    <xf numFmtId="0" fontId="47" fillId="0" borderId="0" xfId="0" applyFont="1" applyAlignment="1">
      <alignment horizontal="right"/>
    </xf>
    <xf numFmtId="0" fontId="54" fillId="0" borderId="0" xfId="4" applyFont="1">
      <alignment horizontal="center" vertical="center" wrapText="1"/>
    </xf>
    <xf numFmtId="0" fontId="55" fillId="0" borderId="0" xfId="4" applyFont="1">
      <alignment horizontal="center" vertical="center" wrapText="1"/>
    </xf>
    <xf numFmtId="0" fontId="4" fillId="7" borderId="9" xfId="1" applyFill="1" applyBorder="1" applyAlignment="1">
      <alignment horizontal="center" vertical="center"/>
    </xf>
    <xf numFmtId="0" fontId="55" fillId="0" borderId="0" xfId="4" applyFont="1" applyAlignment="1">
      <alignment horizontal="left" vertical="center"/>
    </xf>
    <xf numFmtId="0" fontId="56" fillId="0" borderId="0" xfId="0" applyFont="1"/>
    <xf numFmtId="0" fontId="49" fillId="0" borderId="0" xfId="0" applyFont="1"/>
    <xf numFmtId="0" fontId="49" fillId="0" borderId="9" xfId="0" applyFont="1" applyBorder="1" applyAlignment="1">
      <alignment horizontal="center" vertical="top"/>
    </xf>
    <xf numFmtId="0" fontId="57" fillId="0" borderId="0" xfId="0" applyFont="1" applyAlignment="1">
      <alignment horizontal="centerContinuous"/>
    </xf>
    <xf numFmtId="0" fontId="47" fillId="0" borderId="0" xfId="0" applyFont="1" applyAlignment="1">
      <alignment horizontal="centerContinuous"/>
    </xf>
    <xf numFmtId="0" fontId="2" fillId="0" borderId="0" xfId="0" applyFont="1"/>
    <xf numFmtId="0" fontId="47" fillId="0" borderId="13" xfId="0" applyFont="1" applyBorder="1"/>
    <xf numFmtId="0" fontId="47" fillId="0" borderId="14" xfId="0" applyFont="1" applyBorder="1"/>
    <xf numFmtId="0" fontId="47" fillId="0" borderId="15" xfId="0" applyFont="1" applyBorder="1"/>
    <xf numFmtId="0" fontId="47" fillId="0" borderId="16" xfId="0" applyFont="1" applyBorder="1"/>
    <xf numFmtId="0" fontId="47" fillId="0" borderId="17" xfId="0" applyFont="1" applyBorder="1"/>
    <xf numFmtId="0" fontId="47" fillId="0" borderId="18" xfId="0" applyFont="1" applyBorder="1"/>
    <xf numFmtId="0" fontId="47" fillId="0" borderId="20" xfId="0" applyFont="1" applyBorder="1"/>
    <xf numFmtId="0" fontId="47" fillId="0" borderId="19" xfId="0" applyFont="1" applyBorder="1"/>
    <xf numFmtId="0" fontId="59" fillId="0" borderId="0" xfId="402" applyFont="1"/>
    <xf numFmtId="0" fontId="47" fillId="0" borderId="0" xfId="0" applyFont="1" applyAlignment="1">
      <alignment horizontal="left" vertical="center"/>
    </xf>
    <xf numFmtId="0" fontId="47" fillId="6" borderId="9" xfId="0" applyFont="1" applyFill="1" applyBorder="1" applyAlignment="1">
      <alignment horizontal="left"/>
    </xf>
    <xf numFmtId="0" fontId="47" fillId="0" borderId="9" xfId="0" applyFont="1" applyBorder="1" applyAlignment="1">
      <alignment horizontal="left"/>
    </xf>
    <xf numFmtId="0" fontId="47" fillId="0" borderId="10" xfId="0" applyFont="1" applyBorder="1"/>
    <xf numFmtId="0" fontId="47" fillId="0" borderId="12" xfId="0" applyFont="1" applyBorder="1"/>
    <xf numFmtId="0" fontId="47" fillId="0" borderId="11" xfId="0" applyFont="1" applyBorder="1"/>
    <xf numFmtId="0" fontId="47" fillId="0" borderId="9" xfId="0" applyFont="1" applyBorder="1"/>
    <xf numFmtId="0" fontId="47" fillId="6" borderId="10" xfId="0" applyFont="1" applyFill="1" applyBorder="1" applyAlignment="1">
      <alignment horizontal="left"/>
    </xf>
    <xf numFmtId="0" fontId="47" fillId="6" borderId="11" xfId="0" applyFont="1" applyFill="1" applyBorder="1" applyAlignment="1">
      <alignment horizontal="left"/>
    </xf>
    <xf numFmtId="177" fontId="47" fillId="0" borderId="10" xfId="0" applyNumberFormat="1" applyFont="1" applyBorder="1" applyAlignment="1">
      <alignment horizontal="left"/>
    </xf>
    <xf numFmtId="177" fontId="47" fillId="0" borderId="12" xfId="0" applyNumberFormat="1" applyFont="1" applyBorder="1" applyAlignment="1">
      <alignment horizontal="left"/>
    </xf>
    <xf numFmtId="177" fontId="47" fillId="0" borderId="11" xfId="0" applyNumberFormat="1" applyFont="1" applyBorder="1" applyAlignment="1">
      <alignment horizontal="left"/>
    </xf>
    <xf numFmtId="0" fontId="48" fillId="6" borderId="9" xfId="0" applyFont="1" applyFill="1" applyBorder="1" applyAlignment="1">
      <alignment horizontal="left"/>
    </xf>
    <xf numFmtId="177" fontId="47" fillId="0" borderId="9" xfId="0" applyNumberFormat="1" applyFont="1" applyBorder="1" applyAlignment="1">
      <alignment horizontal="left"/>
    </xf>
    <xf numFmtId="0" fontId="48" fillId="6" borderId="9" xfId="0" applyFont="1" applyFill="1" applyBorder="1" applyAlignment="1">
      <alignment horizontal="left" vertical="center"/>
    </xf>
    <xf numFmtId="0" fontId="47" fillId="6" borderId="9" xfId="0" applyFont="1" applyFill="1" applyBorder="1" applyAlignment="1">
      <alignment horizontal="left" vertical="top"/>
    </xf>
    <xf numFmtId="0" fontId="4" fillId="0" borderId="0" xfId="1" applyAlignment="1">
      <alignment horizontal="center" vertical="center"/>
    </xf>
    <xf numFmtId="0" fontId="54" fillId="0" borderId="0" xfId="4" applyFont="1">
      <alignment horizontal="center" vertical="center" wrapText="1"/>
    </xf>
    <xf numFmtId="0" fontId="58" fillId="0" borderId="0" xfId="0" applyFont="1" applyAlignment="1">
      <alignment horizontal="left" vertical="center"/>
    </xf>
    <xf numFmtId="0" fontId="27" fillId="0" borderId="0" xfId="1" applyFont="1" applyAlignment="1">
      <alignment horizontal="center" vertical="center"/>
    </xf>
    <xf numFmtId="0" fontId="25" fillId="3" borderId="2" xfId="1" applyFont="1" applyFill="1" applyBorder="1" applyProtection="1">
      <alignment horizontal="left" vertical="center"/>
      <protection locked="0"/>
    </xf>
    <xf numFmtId="0" fontId="25" fillId="3" borderId="3" xfId="1" applyFont="1" applyFill="1" applyBorder="1" applyProtection="1">
      <alignment horizontal="left" vertical="center"/>
      <protection locked="0"/>
    </xf>
    <xf numFmtId="0" fontId="51" fillId="3" borderId="2" xfId="1" quotePrefix="1" applyFont="1" applyFill="1" applyBorder="1" applyAlignment="1" applyProtection="1">
      <alignment horizontal="center" vertical="center"/>
      <protection locked="0"/>
    </xf>
    <xf numFmtId="0" fontId="25" fillId="3" borderId="4" xfId="1" applyFont="1" applyFill="1" applyBorder="1" applyAlignment="1" applyProtection="1">
      <alignment horizontal="center" vertical="center"/>
      <protection locked="0"/>
    </xf>
    <xf numFmtId="0" fontId="45" fillId="0" borderId="0" xfId="0" applyFont="1" applyAlignment="1">
      <alignment horizontal="center" wrapText="1"/>
    </xf>
    <xf numFmtId="0" fontId="13" fillId="0" borderId="0" xfId="0" applyFont="1" applyAlignment="1">
      <alignment horizontal="center" wrapText="1"/>
    </xf>
    <xf numFmtId="0" fontId="5" fillId="4" borderId="2" xfId="1" applyFont="1" applyFill="1" applyBorder="1" applyAlignment="1">
      <alignment horizontal="left" vertical="center" wrapText="1"/>
    </xf>
    <xf numFmtId="0" fontId="5" fillId="4" borderId="3" xfId="1" applyFont="1" applyFill="1" applyBorder="1" applyAlignment="1">
      <alignment horizontal="left" vertical="center" wrapText="1"/>
    </xf>
    <xf numFmtId="0" fontId="5" fillId="4" borderId="4" xfId="1" applyFont="1" applyFill="1" applyBorder="1" applyAlignment="1">
      <alignment horizontal="left" vertical="center" wrapText="1"/>
    </xf>
    <xf numFmtId="0" fontId="35" fillId="5" borderId="2" xfId="1" applyFont="1" applyFill="1" applyBorder="1" applyAlignment="1">
      <alignment horizontal="left" vertical="center" wrapText="1"/>
    </xf>
    <xf numFmtId="0" fontId="4" fillId="5" borderId="3" xfId="1" applyFill="1" applyBorder="1">
      <alignment horizontal="left" vertical="center"/>
    </xf>
    <xf numFmtId="0" fontId="4" fillId="5" borderId="4" xfId="1" applyFill="1" applyBorder="1">
      <alignment horizontal="left" vertical="center"/>
    </xf>
    <xf numFmtId="0" fontId="36" fillId="2" borderId="1" xfId="19" applyFont="1" applyFill="1" applyBorder="1" applyAlignment="1">
      <alignment horizontal="center" vertical="center"/>
    </xf>
    <xf numFmtId="0" fontId="11" fillId="2" borderId="1" xfId="19" applyFont="1" applyFill="1" applyBorder="1" applyAlignment="1">
      <alignment horizontal="center" vertical="center"/>
    </xf>
    <xf numFmtId="0" fontId="41" fillId="2" borderId="5" xfId="8" applyFont="1" applyFill="1" applyBorder="1" applyAlignment="1">
      <alignment horizontal="center" vertical="center" wrapText="1"/>
    </xf>
    <xf numFmtId="0" fontId="11" fillId="2" borderId="5" xfId="8" applyFill="1" applyBorder="1" applyAlignment="1">
      <alignment horizontal="center" vertical="center" wrapText="1"/>
    </xf>
    <xf numFmtId="0" fontId="25" fillId="3" borderId="2" xfId="1" applyFont="1" applyFill="1" applyBorder="1" applyAlignment="1" applyProtection="1">
      <alignment horizontal="left" vertical="top"/>
      <protection locked="0"/>
    </xf>
    <xf numFmtId="0" fontId="25" fillId="3" borderId="3" xfId="1" applyFont="1" applyFill="1" applyBorder="1" applyAlignment="1" applyProtection="1">
      <alignment horizontal="left" vertical="top"/>
      <protection locked="0"/>
    </xf>
    <xf numFmtId="177" fontId="8" fillId="0" borderId="10" xfId="402" applyNumberFormat="1" applyBorder="1" applyAlignment="1">
      <alignment horizontal="left"/>
    </xf>
    <xf numFmtId="0" fontId="27" fillId="0" borderId="0" xfId="1" applyFont="1">
      <alignment horizontal="left" vertical="center"/>
    </xf>
  </cellXfs>
  <cellStyles count="403">
    <cellStyle name="Hyperlink 2" xfId="20" xr:uid="{00000000-0005-0000-0000-0000F8000000}"/>
    <cellStyle name="ICRHB Document Title" xfId="4" xr:uid="{00000000-0005-0000-0000-0000F9000000}"/>
    <cellStyle name="ICRHB Normal" xfId="1" xr:uid="{00000000-0005-0000-0000-0000FA000000}"/>
    <cellStyle name="ICRHB Paragraph Header" xfId="7" xr:uid="{00000000-0005-0000-0000-0000FB000000}"/>
    <cellStyle name="ICRHB Section Header" xfId="5" xr:uid="{00000000-0005-0000-0000-0000FC000000}"/>
    <cellStyle name="ICRHB Section Subheader" xfId="6" xr:uid="{00000000-0005-0000-0000-0000FD000000}"/>
    <cellStyle name="ICRHB Table Header" xfId="8" xr:uid="{00000000-0005-0000-0000-0000FE000000}"/>
    <cellStyle name="ICRHB Table Text" xfId="128" xr:uid="{00000000-0005-0000-0000-0000FF000000}"/>
    <cellStyle name="Normal 2" xfId="21" xr:uid="{00000000-0005-0000-0000-00008D010000}"/>
    <cellStyle name="Normal 2 2" xfId="19" xr:uid="{00000000-0005-0000-0000-00008E010000}"/>
    <cellStyle name="Normal 3" xfId="22" xr:uid="{00000000-0005-0000-0000-00008F010000}"/>
    <cellStyle name="ハイパーリンク" xfId="371" builtinId="8" hidden="1"/>
    <cellStyle name="ハイパーリンク" xfId="379" builtinId="8" hidden="1"/>
    <cellStyle name="ハイパーリンク" xfId="387" builtinId="8" hidden="1"/>
    <cellStyle name="ハイパーリンク" xfId="395" builtinId="8" hidden="1"/>
    <cellStyle name="ハイパーリンク" xfId="397" builtinId="8" hidden="1"/>
    <cellStyle name="ハイパーリンク" xfId="389" builtinId="8" hidden="1"/>
    <cellStyle name="ハイパーリンク" xfId="381" builtinId="8" hidden="1"/>
    <cellStyle name="ハイパーリンク" xfId="373" builtinId="8" hidden="1"/>
    <cellStyle name="ハイパーリンク" xfId="365" builtinId="8" hidden="1"/>
    <cellStyle name="ハイパーリンク" xfId="357" builtinId="8" hidden="1"/>
    <cellStyle name="ハイパーリンク" xfId="349" builtinId="8" hidden="1"/>
    <cellStyle name="ハイパーリンク" xfId="341" builtinId="8" hidden="1"/>
    <cellStyle name="ハイパーリンク" xfId="333" builtinId="8" hidden="1"/>
    <cellStyle name="ハイパーリンク" xfId="325" builtinId="8" hidden="1"/>
    <cellStyle name="ハイパーリンク" xfId="317" builtinId="8" hidden="1"/>
    <cellStyle name="ハイパーリンク" xfId="309" builtinId="8" hidden="1"/>
    <cellStyle name="ハイパーリンク" xfId="301" builtinId="8" hidden="1"/>
    <cellStyle name="ハイパーリンク" xfId="293" builtinId="8" hidden="1"/>
    <cellStyle name="ハイパーリンク" xfId="285" builtinId="8" hidden="1"/>
    <cellStyle name="ハイパーリンク" xfId="277" builtinId="8" hidden="1"/>
    <cellStyle name="ハイパーリンク" xfId="269" builtinId="8" hidden="1"/>
    <cellStyle name="ハイパーリンク" xfId="261" builtinId="8" hidden="1"/>
    <cellStyle name="ハイパーリンク" xfId="253" builtinId="8" hidden="1"/>
    <cellStyle name="ハイパーリンク" xfId="245" builtinId="8" hidden="1"/>
    <cellStyle name="ハイパーリンク" xfId="237" builtinId="8" hidden="1"/>
    <cellStyle name="ハイパーリンク" xfId="229" builtinId="8" hidden="1"/>
    <cellStyle name="ハイパーリンク" xfId="221" builtinId="8" hidden="1"/>
    <cellStyle name="ハイパーリンク" xfId="213" builtinId="8" hidden="1"/>
    <cellStyle name="ハイパーリンク" xfId="205" builtinId="8" hidden="1"/>
    <cellStyle name="ハイパーリンク" xfId="147" builtinId="8" hidden="1"/>
    <cellStyle name="ハイパーリンク" xfId="151" builtinId="8" hidden="1"/>
    <cellStyle name="ハイパーリンク" xfId="157" builtinId="8" hidden="1"/>
    <cellStyle name="ハイパーリンク" xfId="163" builtinId="8" hidden="1"/>
    <cellStyle name="ハイパーリンク" xfId="167" builtinId="8" hidden="1"/>
    <cellStyle name="ハイパーリンク" xfId="173" builtinId="8" hidden="1"/>
    <cellStyle name="ハイパーリンク" xfId="179" builtinId="8" hidden="1"/>
    <cellStyle name="ハイパーリンク" xfId="183" builtinId="8" hidden="1"/>
    <cellStyle name="ハイパーリンク" xfId="189" builtinId="8" hidden="1"/>
    <cellStyle name="ハイパーリンク" xfId="195" builtinId="8" hidden="1"/>
    <cellStyle name="ハイパーリンク" xfId="199" builtinId="8" hidden="1"/>
    <cellStyle name="ハイパーリンク" xfId="185" builtinId="8" hidden="1"/>
    <cellStyle name="ハイパーリンク" xfId="169" builtinId="8" hidden="1"/>
    <cellStyle name="ハイパーリンク" xfId="153" builtinId="8" hidden="1"/>
    <cellStyle name="ハイパーリンク" xfId="131" builtinId="8" hidden="1"/>
    <cellStyle name="ハイパーリンク" xfId="135" builtinId="8" hidden="1"/>
    <cellStyle name="ハイパーリンク" xfId="139" builtinId="8" hidden="1"/>
    <cellStyle name="ハイパーリンク" xfId="143" builtinId="8" hidden="1"/>
    <cellStyle name="ハイパーリンク" xfId="11" builtinId="8" hidden="1"/>
    <cellStyle name="ハイパーリンク" xfId="15" builtinId="8" hidden="1"/>
    <cellStyle name="ハイパーリンク" xfId="2" builtinId="8" hidden="1"/>
    <cellStyle name="ハイパーリンク" xfId="9" builtinId="8" hidden="1"/>
    <cellStyle name="ハイパーリンク" xfId="13" builtinId="8" hidden="1"/>
    <cellStyle name="ハイパーリンク" xfId="17" builtinId="8" hidden="1"/>
    <cellStyle name="ハイパーリンク" xfId="141" builtinId="8" hidden="1"/>
    <cellStyle name="ハイパーリンク" xfId="137" builtinId="8" hidden="1"/>
    <cellStyle name="ハイパーリンク" xfId="133" builtinId="8" hidden="1"/>
    <cellStyle name="ハイパーリンク" xfId="145" builtinId="8" hidden="1"/>
    <cellStyle name="ハイパーリンク" xfId="161" builtinId="8" hidden="1"/>
    <cellStyle name="ハイパーリンク" xfId="177" builtinId="8" hidden="1"/>
    <cellStyle name="ハイパーリンク" xfId="193" builtinId="8" hidden="1"/>
    <cellStyle name="ハイパーリンク" xfId="197" builtinId="8" hidden="1"/>
    <cellStyle name="ハイパーリンク" xfId="191" builtinId="8" hidden="1"/>
    <cellStyle name="ハイパーリンク" xfId="187" builtinId="8" hidden="1"/>
    <cellStyle name="ハイパーリンク" xfId="181" builtinId="8" hidden="1"/>
    <cellStyle name="ハイパーリンク" xfId="175" builtinId="8" hidden="1"/>
    <cellStyle name="ハイパーリンク" xfId="171" builtinId="8" hidden="1"/>
    <cellStyle name="ハイパーリンク" xfId="165" builtinId="8" hidden="1"/>
    <cellStyle name="ハイパーリンク" xfId="159" builtinId="8" hidden="1"/>
    <cellStyle name="ハイパーリンク" xfId="155" builtinId="8" hidden="1"/>
    <cellStyle name="ハイパーリンク" xfId="149" builtinId="8" hidden="1"/>
    <cellStyle name="ハイパーリンク" xfId="201" builtinId="8" hidden="1"/>
    <cellStyle name="ハイパーリンク" xfId="209" builtinId="8" hidden="1"/>
    <cellStyle name="ハイパーリンク" xfId="217" builtinId="8" hidden="1"/>
    <cellStyle name="ハイパーリンク" xfId="225" builtinId="8" hidden="1"/>
    <cellStyle name="ハイパーリンク" xfId="233" builtinId="8" hidden="1"/>
    <cellStyle name="ハイパーリンク" xfId="241" builtinId="8" hidden="1"/>
    <cellStyle name="ハイパーリンク" xfId="249" builtinId="8" hidden="1"/>
    <cellStyle name="ハイパーリンク" xfId="257" builtinId="8" hidden="1"/>
    <cellStyle name="ハイパーリンク" xfId="265" builtinId="8" hidden="1"/>
    <cellStyle name="ハイパーリンク" xfId="273" builtinId="8" hidden="1"/>
    <cellStyle name="ハイパーリンク" xfId="281" builtinId="8" hidden="1"/>
    <cellStyle name="ハイパーリンク" xfId="289" builtinId="8" hidden="1"/>
    <cellStyle name="ハイパーリンク" xfId="297" builtinId="8" hidden="1"/>
    <cellStyle name="ハイパーリンク" xfId="305" builtinId="8" hidden="1"/>
    <cellStyle name="ハイパーリンク" xfId="313" builtinId="8" hidden="1"/>
    <cellStyle name="ハイパーリンク" xfId="321" builtinId="8" hidden="1"/>
    <cellStyle name="ハイパーリンク" xfId="329" builtinId="8" hidden="1"/>
    <cellStyle name="ハイパーリンク" xfId="337" builtinId="8" hidden="1"/>
    <cellStyle name="ハイパーリンク" xfId="345" builtinId="8" hidden="1"/>
    <cellStyle name="ハイパーリンク" xfId="353" builtinId="8" hidden="1"/>
    <cellStyle name="ハイパーリンク" xfId="361" builtinId="8" hidden="1"/>
    <cellStyle name="ハイパーリンク" xfId="369" builtinId="8" hidden="1"/>
    <cellStyle name="ハイパーリンク" xfId="377" builtinId="8" hidden="1"/>
    <cellStyle name="ハイパーリンク" xfId="385" builtinId="8" hidden="1"/>
    <cellStyle name="ハイパーリンク" xfId="393" builtinId="8" hidden="1"/>
    <cellStyle name="ハイパーリンク" xfId="399" builtinId="8" hidden="1"/>
    <cellStyle name="ハイパーリンク" xfId="391" builtinId="8" hidden="1"/>
    <cellStyle name="ハイパーリンク" xfId="383" builtinId="8" hidden="1"/>
    <cellStyle name="ハイパーリンク" xfId="375" builtinId="8" hidden="1"/>
    <cellStyle name="ハイパーリンク" xfId="367" builtinId="8" hidden="1"/>
    <cellStyle name="ハイパーリンク" xfId="259" builtinId="8" hidden="1"/>
    <cellStyle name="ハイパーリンク" xfId="263" builtinId="8" hidden="1"/>
    <cellStyle name="ハイパーリンク" xfId="267" builtinId="8" hidden="1"/>
    <cellStyle name="ハイパーリンク" xfId="275" builtinId="8" hidden="1"/>
    <cellStyle name="ハイパーリンク" xfId="279" builtinId="8" hidden="1"/>
    <cellStyle name="ハイパーリンク" xfId="283" builtinId="8" hidden="1"/>
    <cellStyle name="ハイパーリンク" xfId="291" builtinId="8" hidden="1"/>
    <cellStyle name="ハイパーリンク" xfId="295" builtinId="8" hidden="1"/>
    <cellStyle name="ハイパーリンク" xfId="299" builtinId="8" hidden="1"/>
    <cellStyle name="ハイパーリンク" xfId="307" builtinId="8" hidden="1"/>
    <cellStyle name="ハイパーリンク" xfId="311" builtinId="8" hidden="1"/>
    <cellStyle name="ハイパーリンク" xfId="315" builtinId="8" hidden="1"/>
    <cellStyle name="ハイパーリンク" xfId="323" builtinId="8" hidden="1"/>
    <cellStyle name="ハイパーリンク" xfId="327" builtinId="8" hidden="1"/>
    <cellStyle name="ハイパーリンク" xfId="331" builtinId="8" hidden="1"/>
    <cellStyle name="ハイパーリンク" xfId="339" builtinId="8" hidden="1"/>
    <cellStyle name="ハイパーリンク" xfId="343" builtinId="8" hidden="1"/>
    <cellStyle name="ハイパーリンク" xfId="347" builtinId="8" hidden="1"/>
    <cellStyle name="ハイパーリンク" xfId="355" builtinId="8" hidden="1"/>
    <cellStyle name="ハイパーリンク" xfId="359" builtinId="8" hidden="1"/>
    <cellStyle name="ハイパーリンク" xfId="363" builtinId="8" hidden="1"/>
    <cellStyle name="ハイパーリンク" xfId="351" builtinId="8" hidden="1"/>
    <cellStyle name="ハイパーリンク" xfId="335" builtinId="8" hidden="1"/>
    <cellStyle name="ハイパーリンク" xfId="319" builtinId="8" hidden="1"/>
    <cellStyle name="ハイパーリンク" xfId="303" builtinId="8" hidden="1"/>
    <cellStyle name="ハイパーリンク" xfId="287" builtinId="8" hidden="1"/>
    <cellStyle name="ハイパーリンク" xfId="271" builtinId="8" hidden="1"/>
    <cellStyle name="ハイパーリンク" xfId="255" builtinId="8" hidden="1"/>
    <cellStyle name="ハイパーリンク" xfId="227" builtinId="8" hidden="1"/>
    <cellStyle name="ハイパーリンク" xfId="231" builtinId="8" hidden="1"/>
    <cellStyle name="ハイパーリンク" xfId="235" builtinId="8" hidden="1"/>
    <cellStyle name="ハイパーリンク" xfId="239" builtinId="8" hidden="1"/>
    <cellStyle name="ハイパーリンク" xfId="243" builtinId="8" hidden="1"/>
    <cellStyle name="ハイパーリンク" xfId="247" builtinId="8" hidden="1"/>
    <cellStyle name="ハイパーリンク" xfId="251" builtinId="8" hidden="1"/>
    <cellStyle name="ハイパーリンク" xfId="223" builtinId="8" hidden="1"/>
    <cellStyle name="ハイパーリンク" xfId="211" builtinId="8" hidden="1"/>
    <cellStyle name="ハイパーリンク" xfId="215" builtinId="8" hidden="1"/>
    <cellStyle name="ハイパーリンク" xfId="219" builtinId="8" hidden="1"/>
    <cellStyle name="ハイパーリンク" xfId="207" builtinId="8" hidden="1"/>
    <cellStyle name="ハイパーリンク" xfId="203" builtinId="8" hidden="1"/>
    <cellStyle name="ハイパーリンク" xfId="402" builtinId="8"/>
    <cellStyle name="標準" xfId="0" builtinId="0"/>
    <cellStyle name="標準 2" xfId="401" xr:uid="{32ECA2B8-EBF6-49F1-A098-AFF64F7A1689}"/>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77" builtinId="9" hidden="1"/>
    <cellStyle name="表示済みのハイパーリンク" xfId="61" builtinId="9" hidden="1"/>
    <cellStyle name="表示済みのハイパーリンク" xfId="45"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16" builtinId="9" hidden="1"/>
    <cellStyle name="表示済みのハイパーリンク" xfId="10" builtinId="9" hidden="1"/>
    <cellStyle name="表示済みのハイパーリンク" xfId="3" builtinId="9" hidden="1"/>
    <cellStyle name="表示済みのハイパーリンク" xfId="12" builtinId="9" hidden="1"/>
    <cellStyle name="表示済みのハイパーリンク" xfId="18" builtinId="9" hidden="1"/>
    <cellStyle name="表示済みのハイパーリンク" xfId="14" builtinId="9" hidden="1"/>
    <cellStyle name="表示済みのハイパーリンク" xfId="28" builtinId="9" hidden="1"/>
    <cellStyle name="表示済みのハイパーリンク" xfId="26" builtinId="9" hidden="1"/>
    <cellStyle name="表示済みのハイパーリンク" xfId="24" builtinId="9" hidden="1"/>
    <cellStyle name="表示済みのハイパーリンク" xfId="37" builtinId="9" hidden="1"/>
    <cellStyle name="表示済みのハイパーリンク" xfId="43" builtinId="9" hidden="1"/>
    <cellStyle name="表示済みのハイパーリンク" xfId="41" builtinId="9" hidden="1"/>
    <cellStyle name="表示済みのハイパーリンク" xfId="39" builtinId="9" hidden="1"/>
    <cellStyle name="表示済みのハイパーリンク" xfId="36" builtinId="9" hidden="1"/>
    <cellStyle name="表示済みのハイパーリンク" xfId="34" builtinId="9" hidden="1"/>
    <cellStyle name="表示済みのハイパーリンク" xfId="32" builtinId="9" hidden="1"/>
    <cellStyle name="表示済みのハイパーリンク" xfId="30" builtinId="9" hidden="1"/>
    <cellStyle name="表示済みのハイパーリンク" xfId="53" builtinId="9" hidden="1"/>
    <cellStyle name="表示済みのハイパーリンク" xfId="69" builtinId="9" hidden="1"/>
    <cellStyle name="表示済みのハイパーリンク" xfId="83" builtinId="9" hidden="1"/>
    <cellStyle name="表示済みのハイパーリンク" xfId="81" builtinId="9" hidden="1"/>
    <cellStyle name="表示済みのハイパーリンク" xfId="79" builtinId="9" hidden="1"/>
    <cellStyle name="表示済みのハイパーリンク" xfId="76" builtinId="9" hidden="1"/>
    <cellStyle name="表示済みのハイパーリンク" xfId="74" builtinId="9" hidden="1"/>
    <cellStyle name="表示済みのハイパーリンク" xfId="72" builtinId="9" hidden="1"/>
    <cellStyle name="表示済みのハイパーリンク" xfId="70" builtinId="9" hidden="1"/>
    <cellStyle name="表示済みのハイパーリンク" xfId="112" builtinId="9" hidden="1"/>
    <cellStyle name="表示済みのハイパーリンク" xfId="115"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3" builtinId="9" hidden="1"/>
    <cellStyle name="表示済みのハイパーリンク" xfId="126" builtinId="9" hidden="1"/>
    <cellStyle name="表示済みのハイパーリンク" xfId="127" builtinId="9" hidden="1"/>
    <cellStyle name="表示済みのハイパーリンク" xfId="129" builtinId="9" hidden="1"/>
    <cellStyle name="表示済みのハイパーリンク" xfId="134" builtinId="9" hidden="1"/>
    <cellStyle name="表示済みのハイパーリンク" xfId="136" builtinId="9" hidden="1"/>
    <cellStyle name="表示済みのハイパーリンク" xfId="140" builtinId="9" hidden="1"/>
    <cellStyle name="表示済みのハイパーリンク" xfId="144" builtinId="9" hidden="1"/>
    <cellStyle name="表示済みのハイパーリンク" xfId="148" builtinId="9" hidden="1"/>
    <cellStyle name="表示済みのハイパーリンク" xfId="150"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6" builtinId="9" hidden="1"/>
    <cellStyle name="表示済みのハイパーリンク" xfId="168" builtinId="9" hidden="1"/>
    <cellStyle name="表示済みのハイパーリンク" xfId="172" builtinId="9" hidden="1"/>
    <cellStyle name="表示済みのハイパーリンク" xfId="176" builtinId="9" hidden="1"/>
    <cellStyle name="表示済みのハイパーリンク" xfId="180" builtinId="9" hidden="1"/>
    <cellStyle name="表示済みのハイパーリンク" xfId="182"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8" builtinId="9" hidden="1"/>
    <cellStyle name="表示済みのハイパーリンク" xfId="200" builtinId="9" hidden="1"/>
    <cellStyle name="表示済みのハイパーリンク" xfId="204" builtinId="9" hidden="1"/>
    <cellStyle name="表示済みのハイパーリンク" xfId="208" builtinId="9" hidden="1"/>
    <cellStyle name="表示済みのハイパーリンク" xfId="212" builtinId="9" hidden="1"/>
    <cellStyle name="表示済みのハイパーリンク" xfId="214"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30" builtinId="9" hidden="1"/>
    <cellStyle name="表示済みのハイパーリンク" xfId="232" builtinId="9" hidden="1"/>
    <cellStyle name="表示済みのハイパーリンク" xfId="236" builtinId="9" hidden="1"/>
    <cellStyle name="表示済みのハイパーリンク" xfId="240" builtinId="9" hidden="1"/>
    <cellStyle name="表示済みのハイパーリンク" xfId="244" builtinId="9" hidden="1"/>
    <cellStyle name="表示済みのハイパーリンク" xfId="246"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62" builtinId="9" hidden="1"/>
    <cellStyle name="表示済みのハイパーリンク" xfId="264" builtinId="9" hidden="1"/>
    <cellStyle name="表示済みのハイパーリンク" xfId="268" builtinId="9" hidden="1"/>
    <cellStyle name="表示済みのハイパーリンク" xfId="272" builtinId="9" hidden="1"/>
    <cellStyle name="表示済みのハイパーリンク" xfId="276" builtinId="9" hidden="1"/>
    <cellStyle name="表示済みのハイパーリンク" xfId="278"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4" builtinId="9" hidden="1"/>
    <cellStyle name="表示済みのハイパーリンク" xfId="296" builtinId="9" hidden="1"/>
    <cellStyle name="表示済みのハイパーリンク" xfId="300" builtinId="9" hidden="1"/>
    <cellStyle name="表示済みのハイパーリンク" xfId="304" builtinId="9" hidden="1"/>
    <cellStyle name="表示済みのハイパーリンク" xfId="308" builtinId="9" hidden="1"/>
    <cellStyle name="表示済みのハイパーリンク" xfId="306" builtinId="9" hidden="1"/>
    <cellStyle name="表示済みのハイパーリンク" xfId="290" builtinId="9" hidden="1"/>
    <cellStyle name="表示済みのハイパーリンク" xfId="282" builtinId="9" hidden="1"/>
    <cellStyle name="表示済みのハイパーリンク" xfId="274" builtinId="9" hidden="1"/>
    <cellStyle name="表示済みのハイパーリンク" xfId="258" builtinId="9" hidden="1"/>
    <cellStyle name="表示済みのハイパーリンク" xfId="250" builtinId="9" hidden="1"/>
    <cellStyle name="表示済みのハイパーリンク" xfId="242" builtinId="9" hidden="1"/>
    <cellStyle name="表示済みのハイパーリンク" xfId="226" builtinId="9" hidden="1"/>
    <cellStyle name="表示済みのハイパーリンク" xfId="218" builtinId="9" hidden="1"/>
    <cellStyle name="表示済みのハイパーリンク" xfId="210" builtinId="9" hidden="1"/>
    <cellStyle name="表示済みのハイパーリンク" xfId="194" builtinId="9" hidden="1"/>
    <cellStyle name="表示済みのハイパーリンク" xfId="186" builtinId="9" hidden="1"/>
    <cellStyle name="表示済みのハイパーリンク" xfId="178" builtinId="9" hidden="1"/>
    <cellStyle name="表示済みのハイパーリンク" xfId="162" builtinId="9" hidden="1"/>
    <cellStyle name="表示済みのハイパーリンク" xfId="154" builtinId="9" hidden="1"/>
    <cellStyle name="表示済みのハイパーリンク" xfId="146" builtinId="9" hidden="1"/>
    <cellStyle name="表示済みのハイパーリンク" xfId="130" builtinId="9" hidden="1"/>
    <cellStyle name="表示済みのハイパーリンク" xfId="125" builtinId="9" hidden="1"/>
    <cellStyle name="表示済みのハイパーリンク" xfId="121" builtinId="9" hidden="1"/>
    <cellStyle name="表示済みのハイパーリンク" xfId="113" builtinId="9" hidden="1"/>
    <cellStyle name="表示済みのハイパーリンク" xfId="109" builtinId="9" hidden="1"/>
    <cellStyle name="表示済みのハイパーリンク" xfId="105" builtinId="9" hidden="1"/>
    <cellStyle name="表示済みのハイパーリンク" xfId="97" builtinId="9" hidden="1"/>
    <cellStyle name="表示済みのハイパーリンク" xfId="93" builtinId="9" hidden="1"/>
    <cellStyle name="表示済みのハイパーリンク" xfId="89" builtinId="9" hidden="1"/>
    <cellStyle name="表示済みのハイパーリンク" xfId="46" builtinId="9" hidden="1"/>
    <cellStyle name="表示済みのハイパーリンク" xfId="47" builtinId="9" hidden="1"/>
    <cellStyle name="表示済みのハイパーリンク" xfId="48" builtinId="9" hidden="1"/>
    <cellStyle name="表示済みのハイパーリンク" xfId="50" builtinId="9" hidden="1"/>
    <cellStyle name="表示済みのハイパーリンク" xfId="51" builtinId="9" hidden="1"/>
    <cellStyle name="表示済みのハイパーリンク" xfId="52" builtinId="9" hidden="1"/>
    <cellStyle name="表示済みのハイパーリンク" xfId="55" builtinId="9" hidden="1"/>
    <cellStyle name="表示済みのハイパーリンク" xfId="56" builtinId="9" hidden="1"/>
    <cellStyle name="表示済みのハイパーリンク" xfId="57" builtinId="9" hidden="1"/>
    <cellStyle name="表示済みのハイパーリンク" xfId="59"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5" builtinId="9" hidden="1"/>
    <cellStyle name="表示済みのハイパーリンク" xfId="66" builtinId="9" hidden="1"/>
    <cellStyle name="表示済みのハイパーリンク" xfId="68" builtinId="9" hidden="1"/>
    <cellStyle name="表示済みのハイパーリンク" xfId="67" builtinId="9" hidden="1"/>
    <cellStyle name="表示済みのハイパーリンク" xfId="63" builtinId="9" hidden="1"/>
    <cellStyle name="表示済みのハイパーリンク" xfId="58" builtinId="9" hidden="1"/>
    <cellStyle name="表示済みのハイパーリンク" xfId="54" builtinId="9" hidden="1"/>
    <cellStyle name="表示済みのハイパーリンク" xfId="49" builtinId="9" hidden="1"/>
    <cellStyle name="表示済みのハイパーリンク" xfId="85" builtinId="9" hidden="1"/>
    <cellStyle name="表示済みのハイパーリンク" xfId="101" builtinId="9" hidden="1"/>
    <cellStyle name="表示済みのハイパーリンク" xfId="117" builtinId="9" hidden="1"/>
    <cellStyle name="表示済みのハイパーリンク" xfId="138" builtinId="9" hidden="1"/>
    <cellStyle name="表示済みのハイパーリンク" xfId="170" builtinId="9" hidden="1"/>
    <cellStyle name="表示済みのハイパーリンク" xfId="202" builtinId="9" hidden="1"/>
    <cellStyle name="表示済みのハイパーリンク" xfId="234" builtinId="9" hidden="1"/>
    <cellStyle name="表示済みのハイパーリンク" xfId="266" builtinId="9" hidden="1"/>
    <cellStyle name="表示済みのハイパーリンク" xfId="298" builtinId="9" hidden="1"/>
    <cellStyle name="表示済みのハイパーリンク" xfId="302" builtinId="9" hidden="1"/>
    <cellStyle name="表示済みのハイパーリンク" xfId="292" builtinId="9" hidden="1"/>
    <cellStyle name="表示済みのハイパーリンク" xfId="280" builtinId="9" hidden="1"/>
    <cellStyle name="表示済みのハイパーリンク" xfId="270" builtinId="9" hidden="1"/>
    <cellStyle name="表示済みのハイパーリンク" xfId="260" builtinId="9" hidden="1"/>
    <cellStyle name="表示済みのハイパーリンク" xfId="248" builtinId="9" hidden="1"/>
    <cellStyle name="表示済みのハイパーリンク" xfId="238" builtinId="9" hidden="1"/>
    <cellStyle name="表示済みのハイパーリンク" xfId="228" builtinId="9" hidden="1"/>
    <cellStyle name="表示済みのハイパーリンク" xfId="216" builtinId="9" hidden="1"/>
    <cellStyle name="表示済みのハイパーリンク" xfId="206" builtinId="9" hidden="1"/>
    <cellStyle name="表示済みのハイパーリンク" xfId="196" builtinId="9" hidden="1"/>
    <cellStyle name="表示済みのハイパーリンク" xfId="184" builtinId="9" hidden="1"/>
    <cellStyle name="表示済みのハイパーリンク" xfId="174" builtinId="9" hidden="1"/>
    <cellStyle name="表示済みのハイパーリンク" xfId="164" builtinId="9" hidden="1"/>
    <cellStyle name="表示済みのハイパーリンク" xfId="152" builtinId="9" hidden="1"/>
    <cellStyle name="表示済みのハイパーリンク" xfId="142" builtinId="9" hidden="1"/>
    <cellStyle name="表示済みのハイパーリンク" xfId="132" builtinId="9" hidden="1"/>
    <cellStyle name="表示済みのハイパーリンク" xfId="124" builtinId="9" hidden="1"/>
    <cellStyle name="表示済みのハイパーリンク" xfId="119" builtinId="9" hidden="1"/>
    <cellStyle name="表示済みのハイパーリンク" xfId="114" builtinId="9" hidden="1"/>
    <cellStyle name="表示済みのハイパーリンク" xfId="374" builtinId="9" hidden="1"/>
    <cellStyle name="表示済みのハイパーリンク" xfId="370" builtinId="9" hidden="1"/>
    <cellStyle name="表示済みのハイパーリンク" xfId="366" builtinId="9" hidden="1"/>
    <cellStyle name="表示済みのハイパーリンク" xfId="362" builtinId="9" hidden="1"/>
    <cellStyle name="表示済みのハイパーリンク" xfId="358" builtinId="9" hidden="1"/>
    <cellStyle name="表示済みのハイパーリンク" xfId="354" builtinId="9" hidden="1"/>
    <cellStyle name="表示済みのハイパーリンク" xfId="350" builtinId="9" hidden="1"/>
    <cellStyle name="表示済みのハイパーリンク" xfId="342" builtinId="9" hidden="1"/>
    <cellStyle name="表示済みのハイパーリンク" xfId="338" builtinId="9" hidden="1"/>
    <cellStyle name="表示済みのハイパーリンク" xfId="334" builtinId="9" hidden="1"/>
    <cellStyle name="表示済みのハイパーリンク" xfId="330" builtinId="9" hidden="1"/>
    <cellStyle name="表示済みのハイパーリンク" xfId="326" builtinId="9" hidden="1"/>
    <cellStyle name="表示済みのハイパーリンク" xfId="322" builtinId="9" hidden="1"/>
    <cellStyle name="表示済みのハイパーリンク" xfId="318" builtinId="9" hidden="1"/>
    <cellStyle name="表示済みのハイパーリンク" xfId="310" builtinId="9" hidden="1"/>
    <cellStyle name="表示済みのハイパーリンク" xfId="84" builtinId="9" hidden="1"/>
    <cellStyle name="表示済みのハイパーリンク" xfId="86" builtinId="9" hidden="1"/>
    <cellStyle name="表示済みのハイパーリンク" xfId="87" builtinId="9" hidden="1"/>
    <cellStyle name="表示済みのハイパーリンク" xfId="88" builtinId="9" hidden="1"/>
    <cellStyle name="表示済みのハイパーリンク" xfId="90" builtinId="9" hidden="1"/>
    <cellStyle name="表示済みのハイパーリンク" xfId="91" builtinId="9" hidden="1"/>
    <cellStyle name="表示済みのハイパーリンク" xfId="94" builtinId="9" hidden="1"/>
    <cellStyle name="表示済みのハイパーリンク" xfId="95" builtinId="9" hidden="1"/>
    <cellStyle name="表示済みのハイパーリンク" xfId="96" builtinId="9" hidden="1"/>
    <cellStyle name="表示済みのハイパーリンク" xfId="98" builtinId="9" hidden="1"/>
    <cellStyle name="表示済みのハイパーリンク" xfId="99"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7" builtinId="9" hidden="1"/>
    <cellStyle name="表示済みのハイパーリンク" xfId="108" builtinId="9" hidden="1"/>
    <cellStyle name="表示済みのハイパーリンク" xfId="110" builtinId="9" hidden="1"/>
    <cellStyle name="表示済みのハイパーリンク" xfId="111" builtinId="9" hidden="1"/>
    <cellStyle name="表示済みのハイパーリンク" xfId="103" builtinId="9" hidden="1"/>
    <cellStyle name="表示済みのハイパーリンク" xfId="92" builtinId="9" hidden="1"/>
    <cellStyle name="表示済みのハイパーリンク" xfId="314" builtinId="9" hidden="1"/>
    <cellStyle name="表示済みのハイパーリンク" xfId="346" builtinId="9" hidden="1"/>
    <cellStyle name="表示済みのハイパーリンク" xfId="378" builtinId="9" hidden="1"/>
    <cellStyle name="表示済みのハイパーリンク" xfId="364" builtinId="9" hidden="1"/>
    <cellStyle name="表示済みのハイパーリンク" xfId="368" builtinId="9" hidden="1"/>
    <cellStyle name="表示済みのハイパーリンク" xfId="372" builtinId="9" hidden="1"/>
    <cellStyle name="表示済みのハイパーリンク" xfId="376" builtinId="9" hidden="1"/>
    <cellStyle name="表示済みのハイパーリンク" xfId="380" builtinId="9" hidden="1"/>
    <cellStyle name="表示済みのハイパーリンク" xfId="384" builtinId="9" hidden="1"/>
    <cellStyle name="表示済みのハイパーリンク" xfId="388" builtinId="9" hidden="1"/>
    <cellStyle name="表示済みのハイパーリンク" xfId="396" builtinId="9" hidden="1"/>
    <cellStyle name="表示済みのハイパーリンク" xfId="400" builtinId="9" hidden="1"/>
    <cellStyle name="表示済みのハイパーリンク" xfId="398" builtinId="9" hidden="1"/>
    <cellStyle name="表示済みのハイパーリンク" xfId="394" builtinId="9" hidden="1"/>
    <cellStyle name="表示済みのハイパーリンク" xfId="390" builtinId="9" hidden="1"/>
    <cellStyle name="表示済みのハイパーリンク" xfId="386" builtinId="9" hidden="1"/>
    <cellStyle name="表示済みのハイパーリンク" xfId="382" builtinId="9" hidden="1"/>
    <cellStyle name="表示済みのハイパーリンク" xfId="392" builtinId="9" hidden="1"/>
    <cellStyle name="表示済みのハイパーリンク" xfId="336" builtinId="9" hidden="1"/>
    <cellStyle name="表示済みのハイパーリンク" xfId="340" builtinId="9" hidden="1"/>
    <cellStyle name="表示済みのハイパーリンク" xfId="344" builtinId="9" hidden="1"/>
    <cellStyle name="表示済みのハイパーリンク" xfId="348" builtinId="9" hidden="1"/>
    <cellStyle name="表示済みのハイパーリンク" xfId="352" builtinId="9" hidden="1"/>
    <cellStyle name="表示済みのハイパーリンク" xfId="356" builtinId="9" hidden="1"/>
    <cellStyle name="表示済みのハイパーリンク" xfId="360" builtinId="9" hidden="1"/>
    <cellStyle name="表示済みのハイパーリンク" xfId="324" builtinId="9" hidden="1"/>
    <cellStyle name="表示済みのハイパーリンク" xfId="328" builtinId="9" hidden="1"/>
    <cellStyle name="表示済みのハイパーリンク" xfId="332" builtinId="9" hidden="1"/>
    <cellStyle name="表示済みのハイパーリンク" xfId="316" builtinId="9" hidden="1"/>
    <cellStyle name="表示済みのハイパーリンク" xfId="320" builtinId="9" hidden="1"/>
    <cellStyle name="表示済みのハイパーリンク" xfId="312" builtinId="9" hidden="1"/>
  </cellStyles>
  <dxfs count="32">
    <dxf>
      <fill>
        <patternFill>
          <bgColor rgb="FFFFE4B5"/>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0</xdr:col>
      <xdr:colOff>754188</xdr:colOff>
      <xdr:row>0</xdr:row>
      <xdr:rowOff>712623</xdr:rowOff>
    </xdr:to>
    <xdr:pic>
      <xdr:nvPicPr>
        <xdr:cNvPr id="2" name="Picture 3" descr="D:\IPMA\Website\Intranet\323 Official Graphics\IPMA_full_logo_sm.png">
          <a:extLst>
            <a:ext uri="{FF2B5EF4-FFF2-40B4-BE49-F238E27FC236}">
              <a16:creationId xmlns:a16="http://schemas.microsoft.com/office/drawing/2014/main" id="{18C9F29D-2BE7-475E-9C02-EFC995BD8F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 y="110621"/>
          <a:ext cx="725463" cy="602002"/>
        </a:xfrm>
        <a:prstGeom prst="rect">
          <a:avLst/>
        </a:prstGeom>
        <a:noFill/>
        <a:ln>
          <a:noFill/>
        </a:ln>
      </xdr:spPr>
    </xdr:pic>
    <xdr:clientData/>
  </xdr:twoCellAnchor>
  <xdr:twoCellAnchor editAs="oneCell">
    <xdr:from>
      <xdr:col>6</xdr:col>
      <xdr:colOff>451473</xdr:colOff>
      <xdr:row>0</xdr:row>
      <xdr:rowOff>0</xdr:rowOff>
    </xdr:from>
    <xdr:to>
      <xdr:col>9</xdr:col>
      <xdr:colOff>67212</xdr:colOff>
      <xdr:row>0</xdr:row>
      <xdr:rowOff>636897</xdr:rowOff>
    </xdr:to>
    <xdr:pic>
      <xdr:nvPicPr>
        <xdr:cNvPr id="3" name="図 2" descr="ダイアグラム&#10;&#10;自動的に生成された説明">
          <a:extLst>
            <a:ext uri="{FF2B5EF4-FFF2-40B4-BE49-F238E27FC236}">
              <a16:creationId xmlns:a16="http://schemas.microsoft.com/office/drawing/2014/main" id="{D3C7F53B-BF6B-4438-9861-019A1497BDE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34853" y="0"/>
          <a:ext cx="1444539" cy="636897"/>
        </a:xfrm>
        <a:prstGeom prst="rect">
          <a:avLst/>
        </a:prstGeom>
      </xdr:spPr>
    </xdr:pic>
    <xdr:clientData/>
  </xdr:twoCellAnchor>
  <xdr:twoCellAnchor editAs="oneCell">
    <xdr:from>
      <xdr:col>5</xdr:col>
      <xdr:colOff>667341</xdr:colOff>
      <xdr:row>0</xdr:row>
      <xdr:rowOff>0</xdr:rowOff>
    </xdr:from>
    <xdr:to>
      <xdr:col>7</xdr:col>
      <xdr:colOff>6350</xdr:colOff>
      <xdr:row>0</xdr:row>
      <xdr:rowOff>612622</xdr:rowOff>
    </xdr:to>
    <xdr:pic>
      <xdr:nvPicPr>
        <xdr:cNvPr id="4" name="図 3" descr="ロゴ, 会社名&#10;&#10;自動的に生成された説明">
          <a:extLst>
            <a:ext uri="{FF2B5EF4-FFF2-40B4-BE49-F238E27FC236}">
              <a16:creationId xmlns:a16="http://schemas.microsoft.com/office/drawing/2014/main" id="{4345167D-413B-4F2D-B042-62CD10BE6A1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20141" y="0"/>
          <a:ext cx="779189" cy="612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2581275</xdr:colOff>
      <xdr:row>5</xdr:row>
      <xdr:rowOff>476250</xdr:rowOff>
    </xdr:to>
    <xdr:sp macro="" textlink="">
      <xdr:nvSpPr>
        <xdr:cNvPr id="2" name="テキスト ボックス 1">
          <a:extLst>
            <a:ext uri="{FF2B5EF4-FFF2-40B4-BE49-F238E27FC236}">
              <a16:creationId xmlns:a16="http://schemas.microsoft.com/office/drawing/2014/main" id="{7C3FDFE0-EB10-4130-BEE1-4CC83A08C3DC}"/>
            </a:ext>
          </a:extLst>
        </xdr:cNvPr>
        <xdr:cNvSpPr txBox="1"/>
      </xdr:nvSpPr>
      <xdr:spPr>
        <a:xfrm>
          <a:off x="205740" y="464820"/>
          <a:ext cx="3107055"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明確で自信のある</a:t>
          </a:r>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とは、エビデンスが以下を満たしている必要があります。</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実質的に真実である可能性が高い</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実質的な疑いを残さないほど明確</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合理的な心の信念を指揮するのに十分強い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0</xdr:col>
      <xdr:colOff>754188</xdr:colOff>
      <xdr:row>0</xdr:row>
      <xdr:rowOff>712623</xdr:rowOff>
    </xdr:to>
    <xdr:pic>
      <xdr:nvPicPr>
        <xdr:cNvPr id="2" name="Picture 3" descr="D:\IPMA\Website\Intranet\323 Official Graphics\IPMA_full_logo_sm.png">
          <a:extLst>
            <a:ext uri="{FF2B5EF4-FFF2-40B4-BE49-F238E27FC236}">
              <a16:creationId xmlns:a16="http://schemas.microsoft.com/office/drawing/2014/main" id="{E1F4EA0F-DEC1-489B-A9D4-36132B3986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 y="110621"/>
          <a:ext cx="725463" cy="602002"/>
        </a:xfrm>
        <a:prstGeom prst="rect">
          <a:avLst/>
        </a:prstGeom>
        <a:noFill/>
        <a:ln>
          <a:noFill/>
        </a:ln>
      </xdr:spPr>
    </xdr:pic>
    <xdr:clientData/>
  </xdr:twoCellAnchor>
  <xdr:twoCellAnchor editAs="oneCell">
    <xdr:from>
      <xdr:col>6</xdr:col>
      <xdr:colOff>451473</xdr:colOff>
      <xdr:row>0</xdr:row>
      <xdr:rowOff>0</xdr:rowOff>
    </xdr:from>
    <xdr:to>
      <xdr:col>9</xdr:col>
      <xdr:colOff>67212</xdr:colOff>
      <xdr:row>0</xdr:row>
      <xdr:rowOff>636897</xdr:rowOff>
    </xdr:to>
    <xdr:pic>
      <xdr:nvPicPr>
        <xdr:cNvPr id="3" name="図 2" descr="ダイアグラム&#10;&#10;自動的に生成された説明">
          <a:extLst>
            <a:ext uri="{FF2B5EF4-FFF2-40B4-BE49-F238E27FC236}">
              <a16:creationId xmlns:a16="http://schemas.microsoft.com/office/drawing/2014/main" id="{C5E75DAB-CD00-4BBE-B805-A7FBAB459EB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34853" y="0"/>
          <a:ext cx="1444539" cy="636897"/>
        </a:xfrm>
        <a:prstGeom prst="rect">
          <a:avLst/>
        </a:prstGeom>
      </xdr:spPr>
    </xdr:pic>
    <xdr:clientData/>
  </xdr:twoCellAnchor>
  <xdr:twoCellAnchor editAs="oneCell">
    <xdr:from>
      <xdr:col>5</xdr:col>
      <xdr:colOff>667341</xdr:colOff>
      <xdr:row>0</xdr:row>
      <xdr:rowOff>0</xdr:rowOff>
    </xdr:from>
    <xdr:to>
      <xdr:col>7</xdr:col>
      <xdr:colOff>6350</xdr:colOff>
      <xdr:row>0</xdr:row>
      <xdr:rowOff>612622</xdr:rowOff>
    </xdr:to>
    <xdr:pic>
      <xdr:nvPicPr>
        <xdr:cNvPr id="4" name="図 3" descr="ロゴ, 会社名&#10;&#10;自動的に生成された説明">
          <a:extLst>
            <a:ext uri="{FF2B5EF4-FFF2-40B4-BE49-F238E27FC236}">
              <a16:creationId xmlns:a16="http://schemas.microsoft.com/office/drawing/2014/main" id="{DE60483A-8496-4606-86D1-5BC893A0D901}"/>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20141" y="0"/>
          <a:ext cx="779189" cy="612622"/>
        </a:xfrm>
        <a:prstGeom prst="rect">
          <a:avLst/>
        </a:prstGeom>
      </xdr:spPr>
    </xdr:pic>
    <xdr:clientData/>
  </xdr:twoCellAnchor>
  <xdr:twoCellAnchor editAs="oneCell">
    <xdr:from>
      <xdr:col>2</xdr:col>
      <xdr:colOff>198120</xdr:colOff>
      <xdr:row>39</xdr:row>
      <xdr:rowOff>99060</xdr:rowOff>
    </xdr:from>
    <xdr:to>
      <xdr:col>4</xdr:col>
      <xdr:colOff>477318</xdr:colOff>
      <xdr:row>39</xdr:row>
      <xdr:rowOff>546320</xdr:rowOff>
    </xdr:to>
    <xdr:pic>
      <xdr:nvPicPr>
        <xdr:cNvPr id="5" name="図 4">
          <a:extLst>
            <a:ext uri="{FF2B5EF4-FFF2-40B4-BE49-F238E27FC236}">
              <a16:creationId xmlns:a16="http://schemas.microsoft.com/office/drawing/2014/main" id="{9232937F-A430-4010-BA85-5561F43F1DB0}"/>
            </a:ext>
          </a:extLst>
        </xdr:cNvPr>
        <xdr:cNvPicPr>
          <a:picLocks noChangeAspect="1"/>
        </xdr:cNvPicPr>
      </xdr:nvPicPr>
      <xdr:blipFill>
        <a:blip xmlns:r="http://schemas.openxmlformats.org/officeDocument/2006/relationships" r:embed="rId4"/>
        <a:stretch>
          <a:fillRect/>
        </a:stretch>
      </xdr:blipFill>
      <xdr:spPr>
        <a:xfrm>
          <a:off x="1722120" y="7917180"/>
          <a:ext cx="1498398" cy="447260"/>
        </a:xfrm>
        <a:prstGeom prst="rect">
          <a:avLst/>
        </a:prstGeom>
      </xdr:spPr>
    </xdr:pic>
    <xdr:clientData/>
  </xdr:twoCellAnchor>
  <xdr:twoCellAnchor editAs="oneCell">
    <xdr:from>
      <xdr:col>0</xdr:col>
      <xdr:colOff>206827</xdr:colOff>
      <xdr:row>53</xdr:row>
      <xdr:rowOff>163286</xdr:rowOff>
    </xdr:from>
    <xdr:to>
      <xdr:col>7</xdr:col>
      <xdr:colOff>566875</xdr:colOff>
      <xdr:row>75</xdr:row>
      <xdr:rowOff>43542</xdr:rowOff>
    </xdr:to>
    <xdr:pic>
      <xdr:nvPicPr>
        <xdr:cNvPr id="11" name="図 10">
          <a:extLst>
            <a:ext uri="{FF2B5EF4-FFF2-40B4-BE49-F238E27FC236}">
              <a16:creationId xmlns:a16="http://schemas.microsoft.com/office/drawing/2014/main" id="{1172502A-6EA3-E769-F096-E49143825B39}"/>
            </a:ext>
          </a:extLst>
        </xdr:cNvPr>
        <xdr:cNvPicPr>
          <a:picLocks noChangeAspect="1"/>
        </xdr:cNvPicPr>
      </xdr:nvPicPr>
      <xdr:blipFill>
        <a:blip xmlns:r="http://schemas.openxmlformats.org/officeDocument/2006/relationships" r:embed="rId5"/>
        <a:stretch>
          <a:fillRect/>
        </a:stretch>
      </xdr:blipFill>
      <xdr:spPr>
        <a:xfrm>
          <a:off x="206827" y="11454138"/>
          <a:ext cx="5150709" cy="46907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180975</xdr:colOff>
      <xdr:row>4</xdr:row>
      <xdr:rowOff>38101</xdr:rowOff>
    </xdr:from>
    <xdr:to>
      <xdr:col>2</xdr:col>
      <xdr:colOff>2562225</xdr:colOff>
      <xdr:row>5</xdr:row>
      <xdr:rowOff>514351</xdr:rowOff>
    </xdr:to>
    <xdr:sp macro="" textlink="">
      <xdr:nvSpPr>
        <xdr:cNvPr id="2" name="テキスト ボックス 1">
          <a:extLst>
            <a:ext uri="{FF2B5EF4-FFF2-40B4-BE49-F238E27FC236}">
              <a16:creationId xmlns:a16="http://schemas.microsoft.com/office/drawing/2014/main" id="{A20AB7FD-774F-1490-23B8-E17A18136FC4}"/>
            </a:ext>
          </a:extLst>
        </xdr:cNvPr>
        <xdr:cNvSpPr txBox="1"/>
      </xdr:nvSpPr>
      <xdr:spPr>
        <a:xfrm>
          <a:off x="180975" y="828676"/>
          <a:ext cx="3095625"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明確で自信のある</a:t>
          </a:r>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とは、エビデンスが以下を満たしている必要があります。</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実質的に真実である可能性が高い</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実質的な疑いを残さないほど明確</a:t>
          </a:r>
        </a:p>
        <a:p>
          <a:r>
            <a:rPr kumimoji="1" lang="en-US" altLang="ja-JP" sz="11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合理的な心の信念を指揮するのに十分強い</a:t>
          </a:r>
        </a:p>
      </xdr:txBody>
    </xdr:sp>
    <xdr:clientData/>
  </xdr:twoCellAnchor>
</xdr:wsDr>
</file>

<file path=xl/theme/theme1.xml><?xml version="1.0" encoding="utf-8"?>
<a:theme xmlns:a="http://schemas.openxmlformats.org/drawingml/2006/main" name="PMCert Color">
  <a:themeElements>
    <a:clrScheme name="Custom 275">
      <a:dk1>
        <a:sysClr val="windowText" lastClr="000000"/>
      </a:dk1>
      <a:lt1>
        <a:sysClr val="window" lastClr="FFFFFF"/>
      </a:lt1>
      <a:dk2>
        <a:srgbClr val="800000"/>
      </a:dk2>
      <a:lt2>
        <a:srgbClr val="0000FF"/>
      </a:lt2>
      <a:accent1>
        <a:srgbClr val="FFC4C9"/>
      </a:accent1>
      <a:accent2>
        <a:srgbClr val="CCEEFF"/>
      </a:accent2>
      <a:accent3>
        <a:srgbClr val="DEFECE"/>
      </a:accent3>
      <a:accent4>
        <a:srgbClr val="EEDEFE"/>
      </a:accent4>
      <a:accent5>
        <a:srgbClr val="FFFFCC"/>
      </a:accent5>
      <a:accent6>
        <a:srgbClr val="F79646"/>
      </a:accent6>
      <a:hlink>
        <a:srgbClr val="0099EE"/>
      </a:hlink>
      <a:folHlink>
        <a:srgbClr val="CC00CC"/>
      </a:folHlink>
    </a:clrScheme>
    <a:fontScheme name="Office 2">
      <a:majorFont>
        <a:latin typeface="Calibri"/>
        <a:ea typeface=""/>
        <a:cs typeface=""/>
        <a:font script="Jpan" typeface="ＭＳ 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ＭＳ Ｐ明朝"/>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pm_cb@spm.or.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spm.or.jp/secure/login.ph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pm.or.jp/secure/login.php" TargetMode="External"/><Relationship Id="rId1" Type="http://schemas.openxmlformats.org/officeDocument/2006/relationships/hyperlink" Target="mailto:Bell-wd1@outlook.com"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AB5C1-6CA3-4B1B-BFF2-4D19986084BD}">
  <dimension ref="A1:C18"/>
  <sheetViews>
    <sheetView zoomScale="85" zoomScaleNormal="85" workbookViewId="0"/>
  </sheetViews>
  <sheetFormatPr defaultColWidth="9.09765625" defaultRowHeight="17.5" x14ac:dyDescent="0.6"/>
  <cols>
    <col min="1" max="1" width="4.59765625" style="47" customWidth="1"/>
    <col min="2" max="2" width="58.59765625" style="47" customWidth="1"/>
    <col min="3" max="3" width="94.8984375" style="47" bestFit="1" customWidth="1"/>
    <col min="4" max="16384" width="9.09765625" style="47"/>
  </cols>
  <sheetData>
    <row r="1" spans="1:3" x14ac:dyDescent="0.6">
      <c r="A1" s="48" t="s">
        <v>0</v>
      </c>
      <c r="C1" s="56" t="s">
        <v>125</v>
      </c>
    </row>
    <row r="3" spans="1:3" x14ac:dyDescent="0.6">
      <c r="A3" s="47" t="s">
        <v>1</v>
      </c>
    </row>
    <row r="4" spans="1:3" x14ac:dyDescent="0.6">
      <c r="A4" s="47" t="s">
        <v>2</v>
      </c>
    </row>
    <row r="5" spans="1:3" x14ac:dyDescent="0.6">
      <c r="B5" s="48" t="s">
        <v>3</v>
      </c>
      <c r="C5" s="50" t="s">
        <v>4</v>
      </c>
    </row>
    <row r="6" spans="1:3" x14ac:dyDescent="0.6">
      <c r="C6" s="49"/>
    </row>
    <row r="7" spans="1:3" x14ac:dyDescent="0.6">
      <c r="B7" s="51" t="s">
        <v>5</v>
      </c>
      <c r="C7" s="51" t="s">
        <v>6</v>
      </c>
    </row>
    <row r="8" spans="1:3" x14ac:dyDescent="0.6">
      <c r="B8" s="52" t="s">
        <v>7</v>
      </c>
      <c r="C8" s="52" t="s">
        <v>8</v>
      </c>
    </row>
    <row r="9" spans="1:3" ht="52.5" x14ac:dyDescent="0.6">
      <c r="B9" s="52" t="s">
        <v>9</v>
      </c>
      <c r="C9" s="53" t="s">
        <v>10</v>
      </c>
    </row>
    <row r="18" ht="12" customHeight="1" x14ac:dyDescent="0.6"/>
  </sheetData>
  <phoneticPr fontId="33"/>
  <hyperlinks>
    <hyperlink ref="C5" r:id="rId1" xr:uid="{4C81E582-6F20-4AB1-A4DF-8328212BADEE}"/>
  </hyperlinks>
  <pageMargins left="0.7" right="0.7" top="0.75" bottom="0.75" header="0.3" footer="0.3"/>
  <pageSetup paperSize="9" scale="6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4D0E-7F99-4809-9D51-AA0D72542CA9}">
  <sheetPr>
    <tabColor theme="7" tint="-9.9978637043366805E-2"/>
  </sheetPr>
  <dimension ref="A1:K70"/>
  <sheetViews>
    <sheetView showGridLines="0" tabSelected="1" zoomScaleNormal="100" zoomScaleSheetLayoutView="145" workbookViewId="0">
      <selection activeCell="J10" sqref="J10"/>
    </sheetView>
  </sheetViews>
  <sheetFormatPr defaultRowHeight="13" x14ac:dyDescent="0.3"/>
  <cols>
    <col min="1" max="1" width="13.296875" customWidth="1"/>
    <col min="6" max="6" width="12.09765625" customWidth="1"/>
  </cols>
  <sheetData>
    <row r="1" spans="1:11" s="1" customFormat="1" ht="79" customHeight="1" x14ac:dyDescent="0.3">
      <c r="A1" s="92"/>
      <c r="B1" s="92"/>
      <c r="C1" s="93" t="s">
        <v>111</v>
      </c>
      <c r="D1" s="93"/>
      <c r="E1" s="93"/>
      <c r="F1" s="93"/>
    </row>
    <row r="2" spans="1:11" s="1" customFormat="1" ht="17.5" customHeight="1" x14ac:dyDescent="0.3">
      <c r="A2" s="34"/>
      <c r="B2" s="57"/>
      <c r="C2" s="57"/>
      <c r="D2" s="57"/>
      <c r="E2" s="57"/>
      <c r="F2" s="57"/>
    </row>
    <row r="3" spans="1:11" s="1" customFormat="1" ht="17.5" customHeight="1" x14ac:dyDescent="0.3">
      <c r="A3" s="34"/>
      <c r="B3" s="57"/>
      <c r="C3" s="57"/>
      <c r="D3" s="57"/>
      <c r="E3" s="57"/>
      <c r="F3" s="58" t="s">
        <v>89</v>
      </c>
      <c r="G3" s="59"/>
      <c r="H3" s="60" t="s">
        <v>90</v>
      </c>
    </row>
    <row r="4" spans="1:11" s="1" customFormat="1" ht="17.5" customHeight="1" x14ac:dyDescent="0.3">
      <c r="A4" s="34"/>
      <c r="B4" s="57"/>
      <c r="C4" s="57"/>
      <c r="D4" s="57"/>
      <c r="E4" s="57"/>
      <c r="F4" s="57"/>
    </row>
    <row r="5" spans="1:11" s="1" customFormat="1" ht="22.5" x14ac:dyDescent="0.75">
      <c r="A5" s="61" t="s">
        <v>91</v>
      </c>
      <c r="B5" s="34"/>
      <c r="C5" s="57"/>
      <c r="D5" s="57"/>
      <c r="E5" s="57"/>
      <c r="F5" s="57"/>
    </row>
    <row r="6" spans="1:11" s="1" customFormat="1" ht="17.5" customHeight="1" x14ac:dyDescent="0.6">
      <c r="A6" s="47" t="s">
        <v>92</v>
      </c>
      <c r="B6" s="62"/>
      <c r="C6" s="62"/>
      <c r="D6" s="62"/>
      <c r="E6" s="62"/>
      <c r="F6" s="62"/>
      <c r="G6" s="62"/>
      <c r="H6" s="62"/>
      <c r="I6" s="62"/>
    </row>
    <row r="7" spans="1:11" s="62" customFormat="1" ht="17.5" x14ac:dyDescent="0.35">
      <c r="A7" s="91" t="s">
        <v>103</v>
      </c>
      <c r="B7" s="91"/>
      <c r="C7" s="91"/>
      <c r="D7" s="91" t="s">
        <v>104</v>
      </c>
      <c r="E7" s="91"/>
      <c r="F7" s="91"/>
      <c r="G7" s="91"/>
      <c r="H7" s="91"/>
      <c r="I7" s="63"/>
    </row>
    <row r="8" spans="1:11" s="1" customFormat="1" ht="17.5" customHeight="1" x14ac:dyDescent="0.3">
      <c r="A8" s="34"/>
      <c r="B8" s="34"/>
      <c r="C8" s="57"/>
      <c r="D8" s="57"/>
      <c r="E8" s="57"/>
      <c r="F8" s="57"/>
    </row>
    <row r="9" spans="1:11" s="1" customFormat="1" ht="17.5" customHeight="1" x14ac:dyDescent="0.3">
      <c r="A9" s="34"/>
      <c r="B9" s="34"/>
      <c r="C9" s="57"/>
      <c r="D9" s="57"/>
      <c r="E9" s="57"/>
      <c r="F9" s="57"/>
    </row>
    <row r="10" spans="1:11" ht="17.5" x14ac:dyDescent="0.6">
      <c r="A10" s="48"/>
    </row>
    <row r="11" spans="1:11" ht="22.5" x14ac:dyDescent="0.75">
      <c r="A11" s="61" t="s">
        <v>18</v>
      </c>
    </row>
    <row r="12" spans="1:11" ht="17.5" x14ac:dyDescent="0.6">
      <c r="A12" s="47" t="s">
        <v>118</v>
      </c>
      <c r="B12" s="47"/>
      <c r="C12" s="47"/>
      <c r="D12" s="47"/>
      <c r="E12" s="47"/>
      <c r="F12" s="47"/>
      <c r="G12" s="47"/>
    </row>
    <row r="13" spans="1:11" ht="17.5" x14ac:dyDescent="0.6">
      <c r="A13" s="47"/>
      <c r="B13" s="47"/>
      <c r="C13" s="64" t="s">
        <v>11</v>
      </c>
      <c r="D13" s="65"/>
      <c r="E13" s="65"/>
      <c r="F13" s="55" t="s">
        <v>12</v>
      </c>
      <c r="G13" s="65"/>
      <c r="H13" s="65"/>
      <c r="I13" s="65"/>
    </row>
    <row r="14" spans="1:11" ht="18" customHeight="1" x14ac:dyDescent="0.6">
      <c r="A14" s="77" t="s">
        <v>13</v>
      </c>
      <c r="B14" s="77"/>
      <c r="C14" s="79"/>
      <c r="D14" s="80"/>
      <c r="E14" s="81"/>
      <c r="F14" s="82"/>
      <c r="G14" s="82"/>
      <c r="H14" s="82"/>
      <c r="I14" s="82"/>
      <c r="K14" s="66"/>
    </row>
    <row r="15" spans="1:11" ht="18" customHeight="1" x14ac:dyDescent="0.6">
      <c r="A15" s="77" t="s">
        <v>14</v>
      </c>
      <c r="B15" s="77"/>
      <c r="C15" s="79"/>
      <c r="D15" s="80"/>
      <c r="E15" s="81"/>
      <c r="F15" s="82"/>
      <c r="G15" s="82"/>
      <c r="H15" s="82"/>
      <c r="I15" s="82"/>
      <c r="K15" s="66"/>
    </row>
    <row r="16" spans="1:11" ht="17.5" x14ac:dyDescent="0.6">
      <c r="A16" s="83" t="s">
        <v>19</v>
      </c>
      <c r="B16" s="84"/>
      <c r="C16" s="85"/>
      <c r="D16" s="86"/>
      <c r="E16" s="86"/>
      <c r="F16" s="86"/>
      <c r="G16" s="86"/>
      <c r="H16" s="86"/>
      <c r="I16" s="87"/>
      <c r="K16" s="66"/>
    </row>
    <row r="17" spans="1:9" ht="17.5" x14ac:dyDescent="0.3">
      <c r="A17" s="94" t="s">
        <v>112</v>
      </c>
      <c r="B17" s="94"/>
      <c r="C17" s="94"/>
      <c r="D17" s="94"/>
      <c r="E17" s="94"/>
      <c r="F17" s="94"/>
      <c r="G17" s="94"/>
      <c r="H17" s="94"/>
      <c r="I17" s="94"/>
    </row>
    <row r="18" spans="1:9" ht="17.5" x14ac:dyDescent="0.3">
      <c r="A18" s="76"/>
      <c r="B18" s="76"/>
      <c r="C18" s="76"/>
      <c r="D18" s="76"/>
      <c r="E18" s="76"/>
      <c r="F18" s="76"/>
      <c r="G18" s="76"/>
      <c r="H18" s="76"/>
      <c r="I18" s="76"/>
    </row>
    <row r="19" spans="1:9" ht="22.5" x14ac:dyDescent="0.75">
      <c r="A19" s="61" t="s">
        <v>105</v>
      </c>
    </row>
    <row r="20" spans="1:9" ht="17.5" x14ac:dyDescent="0.3">
      <c r="A20" s="46" t="s">
        <v>106</v>
      </c>
    </row>
    <row r="21" spans="1:9" ht="17.5" x14ac:dyDescent="0.3">
      <c r="A21" s="46" t="s">
        <v>107</v>
      </c>
    </row>
    <row r="22" spans="1:9" ht="17.5" x14ac:dyDescent="0.3">
      <c r="A22" s="46"/>
    </row>
    <row r="23" spans="1:9" ht="17.5" x14ac:dyDescent="0.3">
      <c r="A23" s="46" t="s">
        <v>20</v>
      </c>
    </row>
    <row r="24" spans="1:9" ht="17.5" x14ac:dyDescent="0.3">
      <c r="A24" s="46" t="s">
        <v>21</v>
      </c>
    </row>
    <row r="25" spans="1:9" ht="17.5" x14ac:dyDescent="0.3">
      <c r="A25" s="46" t="s">
        <v>22</v>
      </c>
    </row>
    <row r="26" spans="1:9" ht="17.5" x14ac:dyDescent="0.3">
      <c r="A26" s="46" t="s">
        <v>23</v>
      </c>
    </row>
    <row r="27" spans="1:9" ht="17.5" x14ac:dyDescent="0.3">
      <c r="A27" s="46" t="s">
        <v>24</v>
      </c>
    </row>
    <row r="28" spans="1:9" ht="17.5" x14ac:dyDescent="0.3">
      <c r="A28" s="46" t="s">
        <v>25</v>
      </c>
    </row>
    <row r="29" spans="1:9" ht="17.5" x14ac:dyDescent="0.3">
      <c r="A29" s="46"/>
    </row>
    <row r="30" spans="1:9" ht="17.5" x14ac:dyDescent="0.6">
      <c r="A30" s="48" t="s">
        <v>109</v>
      </c>
    </row>
    <row r="31" spans="1:9" ht="18.75" customHeight="1" x14ac:dyDescent="0.6">
      <c r="A31" s="88" t="s">
        <v>16</v>
      </c>
      <c r="B31" s="88"/>
      <c r="C31" s="89"/>
      <c r="D31" s="89"/>
      <c r="E31" s="89"/>
      <c r="F31" s="89"/>
      <c r="G31" s="89"/>
      <c r="H31" s="89"/>
      <c r="I31" s="89"/>
    </row>
    <row r="32" spans="1:9" ht="49.5" customHeight="1" x14ac:dyDescent="0.6">
      <c r="A32" s="90" t="s">
        <v>17</v>
      </c>
      <c r="B32" s="90"/>
      <c r="C32" s="89"/>
      <c r="D32" s="89"/>
      <c r="E32" s="89"/>
      <c r="F32" s="89"/>
      <c r="G32" s="89"/>
      <c r="H32" s="89"/>
      <c r="I32" s="89"/>
    </row>
    <row r="33" spans="1:11" ht="17.5" x14ac:dyDescent="0.3">
      <c r="A33" s="46"/>
      <c r="C33" s="66" t="s">
        <v>110</v>
      </c>
    </row>
    <row r="34" spans="1:11" ht="17.5" x14ac:dyDescent="0.3">
      <c r="A34" s="46"/>
    </row>
    <row r="35" spans="1:11" ht="22.5" x14ac:dyDescent="0.75">
      <c r="A35" s="61" t="s">
        <v>113</v>
      </c>
    </row>
    <row r="37" spans="1:11" ht="17.5" x14ac:dyDescent="0.6">
      <c r="A37" s="47" t="s">
        <v>123</v>
      </c>
      <c r="B37" s="47"/>
      <c r="C37" s="47"/>
      <c r="D37" s="47"/>
      <c r="E37" s="47"/>
      <c r="F37" s="47"/>
      <c r="G37" s="47"/>
    </row>
    <row r="38" spans="1:11" ht="17.5" x14ac:dyDescent="0.6">
      <c r="A38" s="47" t="s">
        <v>117</v>
      </c>
      <c r="B38" s="47"/>
      <c r="C38" s="47"/>
      <c r="D38" s="47"/>
      <c r="E38" s="47"/>
      <c r="F38" s="47"/>
      <c r="G38" s="47"/>
    </row>
    <row r="39" spans="1:11" ht="17.5" x14ac:dyDescent="0.6">
      <c r="A39" s="77" t="s">
        <v>15</v>
      </c>
      <c r="B39" s="77"/>
      <c r="C39" s="78"/>
      <c r="D39" s="78"/>
      <c r="E39" s="78"/>
      <c r="F39" s="78"/>
      <c r="G39" s="78"/>
      <c r="H39" s="78"/>
      <c r="I39" s="78"/>
      <c r="K39" s="66"/>
    </row>
    <row r="40" spans="1:11" ht="22.5" x14ac:dyDescent="0.75">
      <c r="A40" s="61"/>
    </row>
    <row r="41" spans="1:11" ht="17.5" x14ac:dyDescent="0.6">
      <c r="A41" s="47" t="s">
        <v>115</v>
      </c>
      <c r="B41" s="47"/>
      <c r="C41" s="47"/>
      <c r="D41" s="47"/>
      <c r="E41" s="47"/>
      <c r="F41" s="47"/>
      <c r="G41" s="47"/>
    </row>
    <row r="42" spans="1:11" ht="17.5" x14ac:dyDescent="0.6">
      <c r="A42" s="47" t="s">
        <v>116</v>
      </c>
      <c r="B42" s="47"/>
      <c r="C42" s="47"/>
      <c r="D42" s="47"/>
      <c r="E42" s="47"/>
      <c r="F42" s="47"/>
      <c r="G42" s="47"/>
    </row>
    <row r="43" spans="1:11" ht="17.5" x14ac:dyDescent="0.6">
      <c r="A43" s="75" t="s">
        <v>124</v>
      </c>
      <c r="B43" s="47"/>
      <c r="C43" s="47"/>
      <c r="D43" s="47"/>
      <c r="E43" s="47"/>
      <c r="F43" s="47"/>
      <c r="G43" s="47"/>
    </row>
    <row r="44" spans="1:11" ht="17.5" x14ac:dyDescent="0.6">
      <c r="A44" s="47"/>
      <c r="B44" s="47"/>
      <c r="C44" s="47"/>
      <c r="D44" s="47"/>
      <c r="E44" s="47"/>
      <c r="F44" s="47"/>
      <c r="G44" s="47"/>
    </row>
    <row r="45" spans="1:11" ht="17.5" x14ac:dyDescent="0.6">
      <c r="A45" s="47" t="s">
        <v>119</v>
      </c>
      <c r="B45" s="47"/>
      <c r="C45" s="47"/>
      <c r="D45" s="47"/>
      <c r="E45" s="47"/>
      <c r="F45" s="47"/>
      <c r="G45" s="47"/>
    </row>
    <row r="46" spans="1:11" ht="17.5" x14ac:dyDescent="0.6">
      <c r="A46" s="67"/>
      <c r="B46" s="68"/>
      <c r="C46" s="68"/>
      <c r="D46" s="68"/>
      <c r="E46" s="68"/>
      <c r="F46" s="68"/>
      <c r="G46" s="68"/>
      <c r="H46" s="68"/>
      <c r="I46" s="69"/>
    </row>
    <row r="47" spans="1:11" ht="17.5" x14ac:dyDescent="0.6">
      <c r="A47" s="70"/>
      <c r="B47" s="47"/>
      <c r="C47" s="47"/>
      <c r="D47" s="47"/>
      <c r="E47" s="47"/>
      <c r="F47" s="47"/>
      <c r="G47" s="47"/>
      <c r="H47" s="47"/>
      <c r="I47" s="71"/>
    </row>
    <row r="48" spans="1:11" ht="17.5" x14ac:dyDescent="0.6">
      <c r="A48" s="70"/>
      <c r="B48" s="47"/>
      <c r="C48" s="47"/>
      <c r="D48" s="47"/>
      <c r="E48" s="47"/>
      <c r="F48" s="47"/>
      <c r="G48" s="47"/>
      <c r="H48" s="47"/>
      <c r="I48" s="71"/>
    </row>
    <row r="49" spans="1:9" ht="17.5" x14ac:dyDescent="0.6">
      <c r="A49" s="70"/>
      <c r="B49" s="47"/>
      <c r="C49" s="47"/>
      <c r="D49" s="47"/>
      <c r="E49" s="47"/>
      <c r="F49" s="47"/>
      <c r="G49" s="47"/>
      <c r="H49" s="47"/>
      <c r="I49" s="71"/>
    </row>
    <row r="50" spans="1:9" ht="17.5" x14ac:dyDescent="0.6">
      <c r="A50" s="70"/>
      <c r="B50" s="47"/>
      <c r="C50" s="47"/>
      <c r="D50" s="47"/>
      <c r="E50" s="47"/>
      <c r="F50" s="47"/>
      <c r="G50" s="47"/>
      <c r="H50" s="47"/>
      <c r="I50" s="71"/>
    </row>
    <row r="51" spans="1:9" ht="17.5" x14ac:dyDescent="0.6">
      <c r="A51" s="70"/>
      <c r="B51" s="47"/>
      <c r="C51" s="47"/>
      <c r="D51" s="47"/>
      <c r="E51" s="47"/>
      <c r="F51" s="47"/>
      <c r="G51" s="47"/>
      <c r="H51" s="47"/>
      <c r="I51" s="71"/>
    </row>
    <row r="52" spans="1:9" ht="17.5" x14ac:dyDescent="0.6">
      <c r="A52" s="70"/>
      <c r="B52" s="47"/>
      <c r="C52" s="47"/>
      <c r="D52" s="47"/>
      <c r="E52" s="47"/>
      <c r="F52" s="47"/>
      <c r="G52" s="47"/>
      <c r="H52" s="47"/>
      <c r="I52" s="71"/>
    </row>
    <row r="53" spans="1:9" ht="17.5" x14ac:dyDescent="0.6">
      <c r="A53" s="70"/>
      <c r="B53" s="47"/>
      <c r="C53" s="47"/>
      <c r="D53" s="47"/>
      <c r="E53" s="47"/>
      <c r="F53" s="47"/>
      <c r="G53" s="47"/>
      <c r="H53" s="47"/>
      <c r="I53" s="71"/>
    </row>
    <row r="54" spans="1:9" ht="17.5" x14ac:dyDescent="0.6">
      <c r="A54" s="70"/>
      <c r="B54" s="47"/>
      <c r="C54" s="47"/>
      <c r="D54" s="47"/>
      <c r="E54" s="47"/>
      <c r="F54" s="47"/>
      <c r="G54" s="47"/>
      <c r="H54" s="47"/>
      <c r="I54" s="71"/>
    </row>
    <row r="55" spans="1:9" ht="17.5" x14ac:dyDescent="0.6">
      <c r="A55" s="70"/>
      <c r="B55" s="47"/>
      <c r="C55" s="47"/>
      <c r="D55" s="47"/>
      <c r="E55" s="47"/>
      <c r="F55" s="47"/>
      <c r="G55" s="47"/>
      <c r="H55" s="47"/>
      <c r="I55" s="71"/>
    </row>
    <row r="56" spans="1:9" ht="17.5" x14ac:dyDescent="0.6">
      <c r="A56" s="70"/>
      <c r="B56" s="47"/>
      <c r="C56" s="47"/>
      <c r="D56" s="47"/>
      <c r="E56" s="47"/>
      <c r="F56" s="47"/>
      <c r="G56" s="47"/>
      <c r="H56" s="47"/>
      <c r="I56" s="71"/>
    </row>
    <row r="57" spans="1:9" ht="17.5" x14ac:dyDescent="0.6">
      <c r="A57" s="70"/>
      <c r="B57" s="47"/>
      <c r="C57" s="47"/>
      <c r="D57" s="47"/>
      <c r="E57" s="47"/>
      <c r="F57" s="47"/>
      <c r="G57" s="47"/>
      <c r="H57" s="47"/>
      <c r="I57" s="71"/>
    </row>
    <row r="58" spans="1:9" ht="17.5" x14ac:dyDescent="0.6">
      <c r="A58" s="70"/>
      <c r="B58" s="47"/>
      <c r="C58" s="47"/>
      <c r="D58" s="47"/>
      <c r="E58" s="47"/>
      <c r="F58" s="47"/>
      <c r="G58" s="47"/>
      <c r="H58" s="47"/>
      <c r="I58" s="71"/>
    </row>
    <row r="59" spans="1:9" ht="17.5" x14ac:dyDescent="0.6">
      <c r="A59" s="70"/>
      <c r="B59" s="47"/>
      <c r="C59" s="47"/>
      <c r="D59" s="47"/>
      <c r="E59" s="47"/>
      <c r="F59" s="47"/>
      <c r="G59" s="47"/>
      <c r="H59" s="47"/>
      <c r="I59" s="71"/>
    </row>
    <row r="60" spans="1:9" ht="17.5" x14ac:dyDescent="0.6">
      <c r="A60" s="70"/>
      <c r="B60" s="47"/>
      <c r="C60" s="47"/>
      <c r="D60" s="47"/>
      <c r="E60" s="47"/>
      <c r="F60" s="47"/>
      <c r="G60" s="47"/>
      <c r="H60" s="47"/>
      <c r="I60" s="71"/>
    </row>
    <row r="61" spans="1:9" ht="17.5" x14ac:dyDescent="0.6">
      <c r="A61" s="70"/>
      <c r="B61" s="47"/>
      <c r="C61" s="47"/>
      <c r="D61" s="47"/>
      <c r="E61" s="47"/>
      <c r="F61" s="47"/>
      <c r="G61" s="47"/>
      <c r="H61" s="47"/>
      <c r="I61" s="71"/>
    </row>
    <row r="62" spans="1:9" ht="17.5" x14ac:dyDescent="0.6">
      <c r="A62" s="70"/>
      <c r="B62" s="47"/>
      <c r="C62" s="47"/>
      <c r="D62" s="47"/>
      <c r="E62" s="47"/>
      <c r="F62" s="47"/>
      <c r="G62" s="47"/>
      <c r="H62" s="47"/>
      <c r="I62" s="71"/>
    </row>
    <row r="63" spans="1:9" ht="17.5" x14ac:dyDescent="0.6">
      <c r="A63" s="70"/>
      <c r="B63" s="47"/>
      <c r="C63" s="47"/>
      <c r="D63" s="47"/>
      <c r="E63" s="47"/>
      <c r="F63" s="47"/>
      <c r="G63" s="47"/>
      <c r="H63" s="47"/>
      <c r="I63" s="71"/>
    </row>
    <row r="64" spans="1:9" ht="17.5" x14ac:dyDescent="0.6">
      <c r="A64" s="70"/>
      <c r="B64" s="47"/>
      <c r="C64" s="47"/>
      <c r="D64" s="47"/>
      <c r="E64" s="47"/>
      <c r="F64" s="47"/>
      <c r="G64" s="47"/>
      <c r="H64" s="47"/>
      <c r="I64" s="71"/>
    </row>
    <row r="65" spans="1:9" ht="17.5" x14ac:dyDescent="0.6">
      <c r="A65" s="70"/>
      <c r="B65" s="47"/>
      <c r="C65" s="47"/>
      <c r="D65" s="47"/>
      <c r="E65" s="47"/>
      <c r="F65" s="47"/>
      <c r="G65" s="47"/>
      <c r="H65" s="47"/>
      <c r="I65" s="71"/>
    </row>
    <row r="66" spans="1:9" ht="17.5" x14ac:dyDescent="0.6">
      <c r="A66" s="70"/>
      <c r="B66" s="47"/>
      <c r="C66" s="47"/>
      <c r="D66" s="47"/>
      <c r="E66" s="47"/>
      <c r="F66" s="47"/>
      <c r="G66" s="47"/>
      <c r="H66" s="47"/>
      <c r="I66" s="71"/>
    </row>
    <row r="67" spans="1:9" ht="17.5" x14ac:dyDescent="0.6">
      <c r="A67" s="70"/>
      <c r="B67" s="47"/>
      <c r="C67" s="47"/>
      <c r="D67" s="47"/>
      <c r="E67" s="47"/>
      <c r="F67" s="47"/>
      <c r="G67" s="47"/>
      <c r="H67" s="47"/>
      <c r="I67" s="71"/>
    </row>
    <row r="68" spans="1:9" ht="17.5" x14ac:dyDescent="0.6">
      <c r="A68" s="72"/>
      <c r="B68" s="73"/>
      <c r="C68" s="73"/>
      <c r="D68" s="73"/>
      <c r="E68" s="73"/>
      <c r="F68" s="73"/>
      <c r="G68" s="73"/>
      <c r="H68" s="73"/>
      <c r="I68" s="74"/>
    </row>
    <row r="69" spans="1:9" ht="18" customHeight="1" x14ac:dyDescent="0.6">
      <c r="A69" s="47"/>
      <c r="C69" s="47"/>
      <c r="D69" s="47"/>
      <c r="E69" s="47"/>
      <c r="F69" s="47"/>
      <c r="G69" s="47"/>
    </row>
    <row r="70" spans="1:9" ht="17.5" x14ac:dyDescent="0.3">
      <c r="A70" s="46"/>
    </row>
  </sheetData>
  <mergeCells count="20">
    <mergeCell ref="A7:C7"/>
    <mergeCell ref="D7:H7"/>
    <mergeCell ref="A1:B1"/>
    <mergeCell ref="C1:F1"/>
    <mergeCell ref="A17:I17"/>
    <mergeCell ref="A18:I18"/>
    <mergeCell ref="A39:B39"/>
    <mergeCell ref="C39:I39"/>
    <mergeCell ref="A14:B14"/>
    <mergeCell ref="C14:E14"/>
    <mergeCell ref="F14:I14"/>
    <mergeCell ref="A15:B15"/>
    <mergeCell ref="C15:E15"/>
    <mergeCell ref="F15:I15"/>
    <mergeCell ref="A16:B16"/>
    <mergeCell ref="C16:I16"/>
    <mergeCell ref="A31:B31"/>
    <mergeCell ref="C31:I31"/>
    <mergeCell ref="A32:B32"/>
    <mergeCell ref="C32:I32"/>
  </mergeCells>
  <phoneticPr fontId="33"/>
  <conditionalFormatting sqref="A46:I68">
    <cfRule type="containsBlanks" dxfId="31" priority="2">
      <formula>LEN(TRIM(A46))=0</formula>
    </cfRule>
  </conditionalFormatting>
  <conditionalFormatting sqref="C14:C15 F14:F15 C16:I16">
    <cfRule type="containsBlanks" dxfId="30" priority="7">
      <formula>LEN(TRIM(C14))=0</formula>
    </cfRule>
  </conditionalFormatting>
  <conditionalFormatting sqref="C31:C32">
    <cfRule type="containsBlanks" dxfId="29" priority="19">
      <formula>LEN(TRIM(C31))=0</formula>
    </cfRule>
  </conditionalFormatting>
  <conditionalFormatting sqref="C39:I39">
    <cfRule type="containsBlanks" dxfId="28" priority="8">
      <formula>LEN(TRIM(C39))=0</formula>
    </cfRule>
  </conditionalFormatting>
  <conditionalFormatting sqref="H11:I12">
    <cfRule type="expression" dxfId="27" priority="6">
      <formula>checkPhoto=""</formula>
    </cfRule>
  </conditionalFormatting>
  <conditionalFormatting sqref="H35:I38">
    <cfRule type="expression" dxfId="26" priority="4">
      <formula>checkPhoto=""</formula>
    </cfRule>
  </conditionalFormatting>
  <conditionalFormatting sqref="I7">
    <cfRule type="expression" dxfId="0" priority="1">
      <formula>AND(levelApJ="",levelApG="",levelApF="",levelBpJ="",levelBpG="",levelBpF="")</formula>
    </cfRule>
  </conditionalFormatting>
  <dataValidations count="1">
    <dataValidation type="list" allowBlank="1" showInputMessage="1" showErrorMessage="1" sqref="I7" xr:uid="{6DD5827B-94C7-46D9-837A-1E859486BE6F}">
      <formula1>"✓"</formula1>
    </dataValidation>
  </dataValidations>
  <hyperlinks>
    <hyperlink ref="A43" r:id="rId1" display="https://www.spm.or.jp/secure/login.php" xr:uid="{60477F1B-8CEF-449D-BAE8-89A2B3A71D08}"/>
  </hyperlinks>
  <pageMargins left="0.7" right="0.7" top="0.75" bottom="0.75" header="0.3" footer="0.3"/>
  <pageSetup paperSize="9" orientation="portrait" r:id="rId2"/>
  <rowBreaks count="2" manualBreakCount="2">
    <brk id="39" max="9" man="1"/>
    <brk id="18" max="9"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8295C-8841-40AC-A7B6-9F74FEB82043}">
  <sheetPr>
    <tabColor theme="7" tint="-9.9978637043366805E-2"/>
  </sheetPr>
  <dimension ref="B1:M101"/>
  <sheetViews>
    <sheetView showGridLines="0" zoomScaleNormal="100" zoomScalePageLayoutView="125" workbookViewId="0">
      <pane ySplit="7" topLeftCell="A8" activePane="bottomLeft" state="frozenSplit"/>
      <selection activeCell="K186" sqref="K186"/>
      <selection pane="bottomLeft"/>
    </sheetView>
  </sheetViews>
  <sheetFormatPr defaultColWidth="10.8984375" defaultRowHeight="12" x14ac:dyDescent="0.3"/>
  <cols>
    <col min="1" max="1" width="3" style="3" customWidth="1"/>
    <col min="2" max="2" width="7.69921875" style="3" customWidth="1"/>
    <col min="3" max="3" width="41.09765625" style="3" customWidth="1"/>
    <col min="4" max="4" width="19.69921875" style="3" customWidth="1"/>
    <col min="5" max="5" width="19.69921875" style="3" hidden="1" customWidth="1"/>
    <col min="6" max="6" width="2.8984375" style="3" customWidth="1"/>
    <col min="7" max="7" width="10.8984375" style="3" customWidth="1"/>
    <col min="8" max="8" width="2.8984375" style="3" customWidth="1"/>
    <col min="9" max="9" width="14.3984375" style="3" customWidth="1"/>
    <col min="10" max="10" width="19.8984375" style="3" customWidth="1"/>
    <col min="11" max="12" width="10.8984375" style="3"/>
    <col min="13" max="13" width="0" style="28" hidden="1" customWidth="1"/>
    <col min="14" max="16384" width="10.8984375" style="3"/>
  </cols>
  <sheetData>
    <row r="1" spans="2:13" ht="21" customHeight="1" x14ac:dyDescent="0.3">
      <c r="B1" s="54" t="s">
        <v>26</v>
      </c>
    </row>
    <row r="2" spans="2:13" ht="16" hidden="1" customHeight="1" x14ac:dyDescent="0.2">
      <c r="D2" s="43" t="s">
        <v>27</v>
      </c>
      <c r="E2" s="14"/>
      <c r="F2" s="4"/>
      <c r="G2" s="43" t="s">
        <v>28</v>
      </c>
      <c r="I2" s="43" t="s">
        <v>29</v>
      </c>
    </row>
    <row r="3" spans="2:13" ht="18" hidden="1" customHeight="1" x14ac:dyDescent="0.3">
      <c r="B3" s="35" t="s">
        <v>30</v>
      </c>
      <c r="D3" s="98" t="s">
        <v>31</v>
      </c>
      <c r="E3" s="99"/>
      <c r="F3" s="5"/>
      <c r="G3" s="15" t="s">
        <v>32</v>
      </c>
      <c r="I3" s="21" t="s">
        <v>33</v>
      </c>
      <c r="J3" s="33" t="str">
        <f>IF(AND(OR(G3="C",G3="D"),OR((I3="Programme"),I3="Portfolio")),"   Invalid Domain or Level","")</f>
        <v/>
      </c>
    </row>
    <row r="4" spans="2:13" ht="16" customHeight="1" x14ac:dyDescent="0.3">
      <c r="B4" s="42" t="s">
        <v>34</v>
      </c>
      <c r="F4" s="4"/>
      <c r="G4" s="20"/>
    </row>
    <row r="5" spans="2:13" s="6" customFormat="1" ht="48" customHeight="1" x14ac:dyDescent="0.3">
      <c r="B5" s="100"/>
      <c r="C5" s="101"/>
      <c r="D5" s="102" t="str">
        <f>IF(OR(G3="",I3=""),"",IF(G3="D",G98,IF(I3="Project",G99,IF(I3="Portfolio",G101,G100))))</f>
        <v>私はこのコンピテンス要素に関する私の知識についての明確で自信のあるエビデンスを提供できます。</v>
      </c>
      <c r="E5" s="103"/>
      <c r="F5" s="103"/>
      <c r="G5" s="103"/>
      <c r="H5" s="103"/>
      <c r="I5" s="103"/>
      <c r="J5" s="104"/>
      <c r="M5" s="29"/>
    </row>
    <row r="6" spans="2:13" s="6" customFormat="1" ht="51.65" customHeight="1" x14ac:dyDescent="0.3">
      <c r="D6" s="105" t="s">
        <v>35</v>
      </c>
      <c r="E6" s="106"/>
      <c r="F6" s="106"/>
      <c r="G6" s="106"/>
      <c r="H6" s="106"/>
      <c r="I6" s="106"/>
      <c r="J6" s="107"/>
      <c r="M6" s="29"/>
    </row>
    <row r="7" spans="2:13" s="6" customFormat="1" ht="40" customHeight="1" x14ac:dyDescent="0.3">
      <c r="B7" s="108" t="s">
        <v>36</v>
      </c>
      <c r="C7" s="109"/>
      <c r="D7" s="36" t="s">
        <v>37</v>
      </c>
      <c r="E7" s="44"/>
      <c r="F7" s="32"/>
      <c r="G7" s="110" t="s">
        <v>38</v>
      </c>
      <c r="H7" s="111"/>
      <c r="I7" s="111"/>
      <c r="J7" s="111"/>
      <c r="M7" s="29"/>
    </row>
    <row r="8" spans="2:13" ht="18" customHeight="1" x14ac:dyDescent="0.3">
      <c r="C8" s="40" t="s">
        <v>39</v>
      </c>
      <c r="D8" s="7"/>
      <c r="E8" s="7"/>
      <c r="F8" s="7"/>
    </row>
    <row r="9" spans="2:13" ht="16" customHeight="1" x14ac:dyDescent="0.3">
      <c r="B9" s="17" t="str">
        <f>CONCATENATE($E$98,".3.",M9)</f>
        <v>4.3.1</v>
      </c>
      <c r="C9" s="38" t="s">
        <v>40</v>
      </c>
      <c r="D9" s="15"/>
      <c r="E9" s="45"/>
      <c r="F9" s="8"/>
      <c r="G9" s="112"/>
      <c r="H9" s="113"/>
      <c r="I9" s="113"/>
      <c r="J9" s="113"/>
      <c r="K9" s="18"/>
      <c r="M9" s="28">
        <v>1</v>
      </c>
    </row>
    <row r="10" spans="2:13" ht="16" customHeight="1" x14ac:dyDescent="0.3">
      <c r="B10" s="17" t="str">
        <f>CONCATENATE($E$98,".3.",M10)</f>
        <v>4.3.2</v>
      </c>
      <c r="C10" s="38" t="s">
        <v>41</v>
      </c>
      <c r="D10" s="15"/>
      <c r="E10" s="45"/>
      <c r="F10" s="8"/>
      <c r="G10" s="96"/>
      <c r="H10" s="97"/>
      <c r="I10" s="97"/>
      <c r="J10" s="97"/>
      <c r="K10" s="18"/>
      <c r="M10" s="28">
        <f>1+M9</f>
        <v>2</v>
      </c>
    </row>
    <row r="11" spans="2:13" ht="16" customHeight="1" x14ac:dyDescent="0.3">
      <c r="B11" s="17" t="str">
        <f>CONCATENATE($E$98,".3.",M11)</f>
        <v>4.3.3</v>
      </c>
      <c r="C11" s="38" t="s">
        <v>42</v>
      </c>
      <c r="D11" s="15"/>
      <c r="E11" s="45"/>
      <c r="F11" s="8"/>
      <c r="G11" s="96"/>
      <c r="H11" s="97"/>
      <c r="I11" s="97"/>
      <c r="J11" s="97"/>
      <c r="K11" s="18"/>
      <c r="M11" s="28">
        <f t="shared" ref="M11:M13" si="0">1+M10</f>
        <v>3</v>
      </c>
    </row>
    <row r="12" spans="2:13" ht="16" customHeight="1" x14ac:dyDescent="0.3">
      <c r="B12" s="17" t="str">
        <f>CONCATENATE($E$98,".3.",M12)</f>
        <v>4.3.4</v>
      </c>
      <c r="C12" s="38" t="s">
        <v>43</v>
      </c>
      <c r="D12" s="15"/>
      <c r="E12" s="45"/>
      <c r="F12" s="8"/>
      <c r="G12" s="96"/>
      <c r="H12" s="97"/>
      <c r="I12" s="97"/>
      <c r="J12" s="97"/>
      <c r="K12" s="18"/>
      <c r="M12" s="28">
        <f t="shared" si="0"/>
        <v>4</v>
      </c>
    </row>
    <row r="13" spans="2:13" ht="16" customHeight="1" x14ac:dyDescent="0.3">
      <c r="B13" s="17" t="str">
        <f>CONCATENATE($E$98,".3.",M13)</f>
        <v>4.3.5</v>
      </c>
      <c r="C13" s="38" t="s">
        <v>44</v>
      </c>
      <c r="D13" s="15"/>
      <c r="E13" s="45"/>
      <c r="F13" s="8"/>
      <c r="G13" s="96"/>
      <c r="H13" s="97"/>
      <c r="I13" s="97"/>
      <c r="J13" s="97"/>
      <c r="K13" s="18"/>
      <c r="M13" s="28">
        <f t="shared" si="0"/>
        <v>5</v>
      </c>
    </row>
    <row r="14" spans="2:13" s="11" customFormat="1" ht="21" customHeight="1" x14ac:dyDescent="0.3">
      <c r="C14" s="23" t="s">
        <v>45</v>
      </c>
      <c r="D14" s="24" t="str">
        <f>IF(COUNTIF(D9:D13,"")=$M13,"",(COUNTIF(D9:D13,3)))</f>
        <v/>
      </c>
      <c r="E14" s="24" t="str">
        <f>IF(COUNTIF(E9:E13,"")=$M13,"",(COUNTIF(E9:E13,3)))</f>
        <v/>
      </c>
      <c r="F14" s="9"/>
      <c r="G14" s="10"/>
      <c r="H14" s="10"/>
      <c r="I14" s="10"/>
      <c r="J14" s="10"/>
      <c r="M14" s="30"/>
    </row>
    <row r="15" spans="2:13" ht="14" x14ac:dyDescent="0.3">
      <c r="D15" s="34"/>
      <c r="E15" s="7"/>
      <c r="F15" s="7"/>
      <c r="G15" s="12"/>
      <c r="H15" s="12"/>
      <c r="I15" s="12"/>
      <c r="J15" s="12"/>
    </row>
    <row r="16" spans="2:13" ht="18" customHeight="1" x14ac:dyDescent="0.3">
      <c r="C16" s="40" t="s">
        <v>46</v>
      </c>
      <c r="D16" s="7"/>
      <c r="E16" s="7"/>
      <c r="F16" s="7"/>
      <c r="G16" s="12"/>
      <c r="H16" s="12"/>
      <c r="I16" s="12"/>
      <c r="J16" s="12"/>
    </row>
    <row r="17" spans="2:13" ht="16" customHeight="1" x14ac:dyDescent="0.3">
      <c r="B17" s="17" t="str">
        <f t="shared" ref="B17:B26" si="1">CONCATENATE($E$98,".4.",M17)</f>
        <v>4.4.1</v>
      </c>
      <c r="C17" s="38" t="s">
        <v>47</v>
      </c>
      <c r="D17" s="15"/>
      <c r="E17" s="45"/>
      <c r="F17" s="8"/>
      <c r="G17" s="96"/>
      <c r="H17" s="97"/>
      <c r="I17" s="97"/>
      <c r="J17" s="97"/>
      <c r="K17" s="18"/>
      <c r="M17" s="28">
        <v>1</v>
      </c>
    </row>
    <row r="18" spans="2:13" ht="16" customHeight="1" x14ac:dyDescent="0.3">
      <c r="B18" s="17" t="str">
        <f t="shared" si="1"/>
        <v>4.4.2</v>
      </c>
      <c r="C18" s="38" t="s">
        <v>48</v>
      </c>
      <c r="D18" s="15"/>
      <c r="E18" s="45"/>
      <c r="F18" s="8"/>
      <c r="G18" s="96"/>
      <c r="H18" s="97"/>
      <c r="I18" s="97"/>
      <c r="J18" s="97"/>
      <c r="K18" s="18"/>
      <c r="M18" s="28">
        <f t="shared" ref="M18:M26" si="2">1+M17</f>
        <v>2</v>
      </c>
    </row>
    <row r="19" spans="2:13" ht="16" customHeight="1" x14ac:dyDescent="0.3">
      <c r="B19" s="17" t="str">
        <f t="shared" si="1"/>
        <v>4.4.3</v>
      </c>
      <c r="C19" s="38" t="s">
        <v>49</v>
      </c>
      <c r="D19" s="15"/>
      <c r="E19" s="45"/>
      <c r="F19" s="8"/>
      <c r="G19" s="96"/>
      <c r="H19" s="97"/>
      <c r="I19" s="97"/>
      <c r="J19" s="97"/>
      <c r="K19" s="18"/>
      <c r="M19" s="28">
        <f t="shared" si="2"/>
        <v>3</v>
      </c>
    </row>
    <row r="20" spans="2:13" ht="16" customHeight="1" x14ac:dyDescent="0.3">
      <c r="B20" s="17" t="str">
        <f t="shared" si="1"/>
        <v>4.4.4</v>
      </c>
      <c r="C20" s="38" t="s">
        <v>50</v>
      </c>
      <c r="D20" s="15"/>
      <c r="E20" s="45"/>
      <c r="F20" s="8"/>
      <c r="G20" s="96"/>
      <c r="H20" s="97"/>
      <c r="I20" s="97"/>
      <c r="J20" s="97"/>
      <c r="K20" s="18"/>
      <c r="M20" s="28">
        <f t="shared" si="2"/>
        <v>4</v>
      </c>
    </row>
    <row r="21" spans="2:13" ht="16" customHeight="1" x14ac:dyDescent="0.3">
      <c r="B21" s="17" t="str">
        <f t="shared" si="1"/>
        <v>4.4.5</v>
      </c>
      <c r="C21" s="38" t="s">
        <v>51</v>
      </c>
      <c r="D21" s="15"/>
      <c r="E21" s="45"/>
      <c r="F21" s="8"/>
      <c r="G21" s="96"/>
      <c r="H21" s="97"/>
      <c r="I21" s="97"/>
      <c r="J21" s="97"/>
      <c r="K21" s="18"/>
      <c r="M21" s="28">
        <f t="shared" si="2"/>
        <v>5</v>
      </c>
    </row>
    <row r="22" spans="2:13" ht="16" customHeight="1" x14ac:dyDescent="0.3">
      <c r="B22" s="17" t="str">
        <f t="shared" si="1"/>
        <v>4.4.6</v>
      </c>
      <c r="C22" s="38" t="s">
        <v>52</v>
      </c>
      <c r="D22" s="15"/>
      <c r="E22" s="45"/>
      <c r="F22" s="8"/>
      <c r="G22" s="96"/>
      <c r="H22" s="97"/>
      <c r="I22" s="97"/>
      <c r="J22" s="97"/>
      <c r="K22" s="18"/>
      <c r="M22" s="28">
        <f t="shared" si="2"/>
        <v>6</v>
      </c>
    </row>
    <row r="23" spans="2:13" ht="16" customHeight="1" x14ac:dyDescent="0.3">
      <c r="B23" s="17" t="str">
        <f t="shared" si="1"/>
        <v>4.4.7</v>
      </c>
      <c r="C23" s="38" t="s">
        <v>53</v>
      </c>
      <c r="D23" s="15"/>
      <c r="E23" s="45"/>
      <c r="F23" s="8"/>
      <c r="G23" s="96"/>
      <c r="H23" s="97"/>
      <c r="I23" s="97"/>
      <c r="J23" s="97"/>
      <c r="K23" s="18"/>
      <c r="M23" s="28">
        <f t="shared" si="2"/>
        <v>7</v>
      </c>
    </row>
    <row r="24" spans="2:13" ht="16" customHeight="1" x14ac:dyDescent="0.3">
      <c r="B24" s="17" t="str">
        <f t="shared" si="1"/>
        <v>4.4.8</v>
      </c>
      <c r="C24" s="38" t="s">
        <v>54</v>
      </c>
      <c r="D24" s="15"/>
      <c r="E24" s="45"/>
      <c r="F24" s="8"/>
      <c r="G24" s="96"/>
      <c r="H24" s="97"/>
      <c r="I24" s="97"/>
      <c r="J24" s="97"/>
      <c r="K24" s="18"/>
      <c r="M24" s="28">
        <f t="shared" si="2"/>
        <v>8</v>
      </c>
    </row>
    <row r="25" spans="2:13" ht="16" customHeight="1" x14ac:dyDescent="0.3">
      <c r="B25" s="17" t="str">
        <f t="shared" si="1"/>
        <v>4.4.9</v>
      </c>
      <c r="C25" s="38" t="s">
        <v>55</v>
      </c>
      <c r="D25" s="15"/>
      <c r="E25" s="45"/>
      <c r="F25" s="8"/>
      <c r="G25" s="96"/>
      <c r="H25" s="97"/>
      <c r="I25" s="97"/>
      <c r="J25" s="97"/>
      <c r="K25" s="18"/>
      <c r="M25" s="28">
        <f t="shared" si="2"/>
        <v>9</v>
      </c>
    </row>
    <row r="26" spans="2:13" ht="16" customHeight="1" x14ac:dyDescent="0.3">
      <c r="B26" s="17" t="str">
        <f t="shared" si="1"/>
        <v>4.4.10</v>
      </c>
      <c r="C26" s="38" t="s">
        <v>56</v>
      </c>
      <c r="D26" s="15"/>
      <c r="E26" s="45"/>
      <c r="F26" s="8"/>
      <c r="G26" s="96"/>
      <c r="H26" s="97"/>
      <c r="I26" s="97"/>
      <c r="J26" s="97"/>
      <c r="K26" s="18"/>
      <c r="M26" s="28">
        <f t="shared" si="2"/>
        <v>10</v>
      </c>
    </row>
    <row r="27" spans="2:13" s="11" customFormat="1" ht="21" customHeight="1" x14ac:dyDescent="0.3">
      <c r="C27" s="23" t="s">
        <v>45</v>
      </c>
      <c r="D27" s="24" t="str">
        <f>IF(COUNTIF(D17:D26,"")=$M26,"",(COUNTIF(D17:D26,3)))</f>
        <v/>
      </c>
      <c r="E27" s="24" t="str">
        <f>IF(COUNTIF(E17:E26,"")=$M26,"",(COUNTIF(E17:E26,3)))</f>
        <v/>
      </c>
      <c r="F27" s="9"/>
      <c r="G27" s="10"/>
      <c r="H27" s="10"/>
      <c r="I27" s="10"/>
      <c r="J27" s="10"/>
      <c r="M27" s="30"/>
    </row>
    <row r="28" spans="2:13" ht="12.5" x14ac:dyDescent="0.3">
      <c r="C28" s="13"/>
      <c r="D28" s="7"/>
      <c r="E28" s="7"/>
      <c r="F28" s="7"/>
      <c r="G28" s="12"/>
      <c r="H28" s="12"/>
      <c r="I28" s="12"/>
      <c r="J28" s="12"/>
    </row>
    <row r="29" spans="2:13" ht="18" customHeight="1" x14ac:dyDescent="0.3">
      <c r="C29" s="40" t="s">
        <v>57</v>
      </c>
      <c r="D29" s="7"/>
      <c r="E29" s="7"/>
      <c r="F29" s="7"/>
      <c r="G29" s="12"/>
      <c r="H29" s="12"/>
      <c r="I29" s="12"/>
      <c r="J29" s="12"/>
    </row>
    <row r="30" spans="2:13" ht="16" customHeight="1" x14ac:dyDescent="0.3">
      <c r="B30" s="17" t="str">
        <f t="shared" ref="B30:B42" si="3">CONCATENATE($E$98,".5.",M30)</f>
        <v>4.5.1</v>
      </c>
      <c r="C30" s="38" t="s">
        <v>58</v>
      </c>
      <c r="D30" s="15"/>
      <c r="E30" s="45"/>
      <c r="F30" s="8"/>
      <c r="G30" s="96"/>
      <c r="H30" s="97"/>
      <c r="I30" s="97"/>
      <c r="J30" s="97"/>
      <c r="K30" s="18"/>
      <c r="M30" s="28">
        <v>1</v>
      </c>
    </row>
    <row r="31" spans="2:13" ht="16" customHeight="1" x14ac:dyDescent="0.3">
      <c r="B31" s="17" t="str">
        <f t="shared" si="3"/>
        <v>4.5.2</v>
      </c>
      <c r="C31" s="38" t="s">
        <v>59</v>
      </c>
      <c r="D31" s="15"/>
      <c r="E31" s="45"/>
      <c r="F31" s="8"/>
      <c r="G31" s="96"/>
      <c r="H31" s="97"/>
      <c r="I31" s="97"/>
      <c r="J31" s="97"/>
      <c r="K31" s="18"/>
      <c r="M31" s="28">
        <f t="shared" ref="M31:M42" si="4">1+M30</f>
        <v>2</v>
      </c>
    </row>
    <row r="32" spans="2:13" ht="16" customHeight="1" x14ac:dyDescent="0.3">
      <c r="B32" s="17" t="str">
        <f t="shared" si="3"/>
        <v>4.5.3</v>
      </c>
      <c r="C32" s="38" t="s">
        <v>60</v>
      </c>
      <c r="D32" s="15"/>
      <c r="E32" s="45"/>
      <c r="F32" s="8"/>
      <c r="G32" s="96"/>
      <c r="H32" s="97"/>
      <c r="I32" s="97"/>
      <c r="J32" s="97"/>
      <c r="K32" s="18"/>
      <c r="M32" s="28">
        <f t="shared" si="4"/>
        <v>3</v>
      </c>
    </row>
    <row r="33" spans="2:13" ht="16" customHeight="1" x14ac:dyDescent="0.3">
      <c r="B33" s="17" t="str">
        <f t="shared" si="3"/>
        <v>4.5.4</v>
      </c>
      <c r="C33" s="38" t="s">
        <v>61</v>
      </c>
      <c r="D33" s="15"/>
      <c r="E33" s="45"/>
      <c r="F33" s="8"/>
      <c r="G33" s="96"/>
      <c r="H33" s="97"/>
      <c r="I33" s="97"/>
      <c r="J33" s="97"/>
      <c r="K33" s="18"/>
      <c r="M33" s="28">
        <f t="shared" si="4"/>
        <v>4</v>
      </c>
    </row>
    <row r="34" spans="2:13" ht="16" customHeight="1" x14ac:dyDescent="0.3">
      <c r="B34" s="17" t="str">
        <f t="shared" si="3"/>
        <v>4.5.5</v>
      </c>
      <c r="C34" s="38" t="s">
        <v>62</v>
      </c>
      <c r="D34" s="15"/>
      <c r="E34" s="45"/>
      <c r="F34" s="8"/>
      <c r="G34" s="96"/>
      <c r="H34" s="97"/>
      <c r="I34" s="97"/>
      <c r="J34" s="97"/>
      <c r="K34" s="18"/>
      <c r="M34" s="28">
        <f t="shared" si="4"/>
        <v>5</v>
      </c>
    </row>
    <row r="35" spans="2:13" ht="16" customHeight="1" x14ac:dyDescent="0.3">
      <c r="B35" s="17" t="str">
        <f t="shared" si="3"/>
        <v>4.5.6</v>
      </c>
      <c r="C35" s="38" t="s">
        <v>63</v>
      </c>
      <c r="D35" s="15"/>
      <c r="E35" s="45"/>
      <c r="F35" s="8"/>
      <c r="G35" s="96"/>
      <c r="H35" s="97"/>
      <c r="I35" s="97"/>
      <c r="J35" s="97"/>
      <c r="K35" s="18"/>
      <c r="M35" s="28">
        <f t="shared" si="4"/>
        <v>6</v>
      </c>
    </row>
    <row r="36" spans="2:13" ht="16" customHeight="1" x14ac:dyDescent="0.3">
      <c r="B36" s="17" t="str">
        <f t="shared" si="3"/>
        <v>4.5.7</v>
      </c>
      <c r="C36" s="38" t="s">
        <v>64</v>
      </c>
      <c r="D36" s="15"/>
      <c r="E36" s="45"/>
      <c r="F36" s="8"/>
      <c r="G36" s="96"/>
      <c r="H36" s="97"/>
      <c r="I36" s="97"/>
      <c r="J36" s="97"/>
      <c r="K36" s="18"/>
      <c r="M36" s="28">
        <f t="shared" si="4"/>
        <v>7</v>
      </c>
    </row>
    <row r="37" spans="2:13" ht="16" customHeight="1" x14ac:dyDescent="0.3">
      <c r="B37" s="17" t="str">
        <f t="shared" si="3"/>
        <v>4.5.8</v>
      </c>
      <c r="C37" s="38" t="s">
        <v>65</v>
      </c>
      <c r="D37" s="15"/>
      <c r="E37" s="45"/>
      <c r="F37" s="8"/>
      <c r="G37" s="96"/>
      <c r="H37" s="97"/>
      <c r="I37" s="97"/>
      <c r="J37" s="97"/>
      <c r="K37" s="18"/>
      <c r="M37" s="28">
        <f t="shared" si="4"/>
        <v>8</v>
      </c>
    </row>
    <row r="38" spans="2:13" ht="16" customHeight="1" x14ac:dyDescent="0.3">
      <c r="B38" s="17" t="str">
        <f t="shared" si="3"/>
        <v>4.5.9</v>
      </c>
      <c r="C38" s="38" t="s">
        <v>66</v>
      </c>
      <c r="D38" s="15"/>
      <c r="E38" s="45"/>
      <c r="F38" s="8"/>
      <c r="G38" s="96"/>
      <c r="H38" s="97"/>
      <c r="I38" s="97"/>
      <c r="J38" s="97"/>
      <c r="K38" s="18"/>
      <c r="M38" s="28">
        <f t="shared" si="4"/>
        <v>9</v>
      </c>
    </row>
    <row r="39" spans="2:13" ht="16" customHeight="1" x14ac:dyDescent="0.3">
      <c r="B39" s="17" t="str">
        <f t="shared" si="3"/>
        <v>4.5.10</v>
      </c>
      <c r="C39" s="38" t="s">
        <v>67</v>
      </c>
      <c r="D39" s="15"/>
      <c r="E39" s="45"/>
      <c r="F39" s="8"/>
      <c r="G39" s="96"/>
      <c r="H39" s="97"/>
      <c r="I39" s="97"/>
      <c r="J39" s="97"/>
      <c r="K39" s="18"/>
      <c r="M39" s="28">
        <f t="shared" si="4"/>
        <v>10</v>
      </c>
    </row>
    <row r="40" spans="2:13" ht="16" customHeight="1" x14ac:dyDescent="0.3">
      <c r="B40" s="17" t="str">
        <f t="shared" si="3"/>
        <v>4.5.11</v>
      </c>
      <c r="C40" s="38" t="s">
        <v>68</v>
      </c>
      <c r="D40" s="15"/>
      <c r="E40" s="45"/>
      <c r="F40" s="8"/>
      <c r="G40" s="96"/>
      <c r="H40" s="97"/>
      <c r="I40" s="97"/>
      <c r="J40" s="97"/>
      <c r="K40" s="18"/>
      <c r="M40" s="28">
        <f t="shared" si="4"/>
        <v>11</v>
      </c>
    </row>
    <row r="41" spans="2:13" ht="16" customHeight="1" x14ac:dyDescent="0.3">
      <c r="B41" s="17" t="str">
        <f t="shared" si="3"/>
        <v>4.5.12</v>
      </c>
      <c r="C41" s="38" t="s">
        <v>69</v>
      </c>
      <c r="D41" s="15"/>
      <c r="E41" s="45"/>
      <c r="F41" s="8"/>
      <c r="G41" s="96"/>
      <c r="H41" s="97"/>
      <c r="I41" s="97"/>
      <c r="J41" s="97"/>
      <c r="K41" s="18"/>
      <c r="M41" s="28">
        <f t="shared" si="4"/>
        <v>12</v>
      </c>
    </row>
    <row r="42" spans="2:13" ht="16" customHeight="1" x14ac:dyDescent="0.3">
      <c r="B42" s="17" t="str">
        <f t="shared" si="3"/>
        <v>4.5.13</v>
      </c>
      <c r="C42" s="38" t="s">
        <v>70</v>
      </c>
      <c r="D42" s="15"/>
      <c r="E42" s="45"/>
      <c r="F42" s="8"/>
      <c r="G42" s="96"/>
      <c r="H42" s="97"/>
      <c r="I42" s="97"/>
      <c r="J42" s="97"/>
      <c r="K42" s="18"/>
      <c r="M42" s="28">
        <f t="shared" si="4"/>
        <v>13</v>
      </c>
    </row>
    <row r="43" spans="2:13" ht="16" customHeight="1" x14ac:dyDescent="0.3">
      <c r="B43" s="17" t="str">
        <f>IF($E$98=4,"",CONCATENATE($E$98,".5.",M43))</f>
        <v/>
      </c>
      <c r="C43" s="27" t="str">
        <f>IF($E$98=4,""," Select and balance")</f>
        <v/>
      </c>
      <c r="D43" s="15"/>
      <c r="E43" s="45"/>
      <c r="F43" s="8"/>
      <c r="G43" s="96"/>
      <c r="H43" s="97"/>
      <c r="I43" s="97"/>
      <c r="J43" s="97"/>
      <c r="K43" s="18"/>
      <c r="M43" s="28">
        <v>14</v>
      </c>
    </row>
    <row r="44" spans="2:13" s="11" customFormat="1" ht="21" customHeight="1" x14ac:dyDescent="0.3">
      <c r="C44" s="23" t="s">
        <v>45</v>
      </c>
      <c r="D44" s="24" t="str">
        <f>IF(COUNTIF(D30:D43,"")=$M$43,"",(COUNTIF(D30:D43,3)))</f>
        <v/>
      </c>
      <c r="E44" s="24" t="str">
        <f>IF(COUNTIF(E30:E43,"")=$M$43,"",(COUNTIF(E30:E43,3)))</f>
        <v/>
      </c>
      <c r="F44" s="9"/>
      <c r="M44" s="30"/>
    </row>
    <row r="45" spans="2:13" s="1" customFormat="1" ht="16" customHeight="1" x14ac:dyDescent="0.3">
      <c r="M45" s="31"/>
    </row>
    <row r="46" spans="2:13" s="1" customFormat="1" ht="16" customHeight="1" x14ac:dyDescent="0.3">
      <c r="C46" s="25" t="s">
        <v>71</v>
      </c>
      <c r="M46" s="31"/>
    </row>
    <row r="47" spans="2:13" s="1" customFormat="1" ht="9" customHeight="1" x14ac:dyDescent="0.3">
      <c r="C47" s="2"/>
      <c r="M47" s="31"/>
    </row>
    <row r="48" spans="2:13" s="1" customFormat="1" ht="16" customHeight="1" x14ac:dyDescent="0.3">
      <c r="C48" s="22" t="s">
        <v>72</v>
      </c>
      <c r="D48" s="26">
        <f>COUNTIF(D$9:D$13,3)+COUNTIF(D$17:D$26,3)+COUNTIF(D$30:D$43,3)</f>
        <v>0</v>
      </c>
      <c r="E48" s="26">
        <f>COUNTIF(E$9:E$13,3)+COUNTIF(E$17:E$26,3)+COUNTIF(E$30:E$43,3)</f>
        <v>0</v>
      </c>
      <c r="M48" s="31"/>
    </row>
    <row r="49" spans="2:13" s="1" customFormat="1" ht="16" customHeight="1" x14ac:dyDescent="0.3">
      <c r="C49" s="22" t="s">
        <v>73</v>
      </c>
      <c r="D49" s="26">
        <f>COUNTIF(D$9:D$13,2)+COUNTIF(D$17:D$26,2)+COUNTIF(D$30:D$43,2)</f>
        <v>0</v>
      </c>
      <c r="E49" s="26">
        <f>COUNTIF(E$9:E$13,2)+COUNTIF(E$17:E$26,2)+COUNTIF(E$30:E$43,2)</f>
        <v>0</v>
      </c>
      <c r="M49" s="31"/>
    </row>
    <row r="50" spans="2:13" s="1" customFormat="1" ht="16" customHeight="1" x14ac:dyDescent="0.3">
      <c r="C50" s="22" t="s">
        <v>74</v>
      </c>
      <c r="D50" s="26">
        <f>COUNTIF(D$9:D$13,1)+COUNTIF(D$17:D$26,1)+COUNTIF(D$30:D$43,1)</f>
        <v>0</v>
      </c>
      <c r="E50" s="26">
        <f>COUNTIF(E$9:E$13,1)+COUNTIF(E$17:E$26,1)+COUNTIF(E$30:E$43,1)</f>
        <v>0</v>
      </c>
      <c r="M50" s="31"/>
    </row>
    <row r="51" spans="2:13" s="1" customFormat="1" ht="16" customHeight="1" x14ac:dyDescent="0.3">
      <c r="C51" s="22" t="s">
        <v>75</v>
      </c>
      <c r="D51" s="26">
        <f>IF($I$3="Project",(COUNTBLANK(D$9:D$13)+COUNTBLANK(D$17:D$26)+COUNTBLANK(D$30:D$42)),(COUNTBLANK(D$9:D$13)+COUNTBLANK(D$17:D$26)+COUNTBLANK(D$30:D$43)))</f>
        <v>28</v>
      </c>
      <c r="E51" s="26">
        <f>IF($I$3="Project",(COUNTBLANK(E$9:E$13)+COUNTBLANK(E$17:E$26)+COUNTBLANK(E$30:E$42)),(COUNTBLANK(E$9:E$13)+COUNTBLANK(E$17:E$26)+COUNTBLANK(E$30:E$43)))</f>
        <v>28</v>
      </c>
      <c r="G51" s="95" t="str">
        <f>IF(D51&gt;0,"すべてのコンピテンス要素を評価してください",IF(G3="D","",IF(E51&gt;0,"すべてのコンピテンス要素を評価してください","")))</f>
        <v>すべてのコンピテンス要素を評価してください</v>
      </c>
      <c r="H51" s="95"/>
      <c r="I51" s="95"/>
      <c r="J51" s="95"/>
      <c r="K51" s="95"/>
      <c r="M51" s="31"/>
    </row>
    <row r="52" spans="2:13" s="1" customFormat="1" ht="10" customHeight="1" x14ac:dyDescent="0.3">
      <c r="M52" s="31"/>
    </row>
    <row r="53" spans="2:13" s="1" customFormat="1" ht="10" customHeight="1" x14ac:dyDescent="0.3">
      <c r="M53" s="31"/>
    </row>
    <row r="54" spans="2:13" s="1" customFormat="1" ht="16" customHeight="1" x14ac:dyDescent="0.3">
      <c r="C54" s="41" t="s">
        <v>76</v>
      </c>
      <c r="M54" s="31"/>
    </row>
    <row r="55" spans="2:13" s="1" customFormat="1" ht="14" x14ac:dyDescent="0.3">
      <c r="M55" s="31"/>
    </row>
    <row r="56" spans="2:13" s="1" customFormat="1" ht="14" x14ac:dyDescent="0.3">
      <c r="M56" s="31"/>
    </row>
    <row r="57" spans="2:13" s="1" customFormat="1" ht="14" x14ac:dyDescent="0.3">
      <c r="B57" s="19" t="s">
        <v>77</v>
      </c>
      <c r="M57" s="31"/>
    </row>
    <row r="58" spans="2:13" s="1" customFormat="1" ht="14" x14ac:dyDescent="0.3">
      <c r="M58" s="31"/>
    </row>
    <row r="59" spans="2:13" s="1" customFormat="1" ht="14" x14ac:dyDescent="0.3">
      <c r="M59" s="31"/>
    </row>
    <row r="60" spans="2:13" s="1" customFormat="1" ht="14" x14ac:dyDescent="0.3">
      <c r="M60" s="31"/>
    </row>
    <row r="61" spans="2:13" s="1" customFormat="1" ht="14" x14ac:dyDescent="0.3">
      <c r="M61" s="31"/>
    </row>
    <row r="62" spans="2:13" s="1" customFormat="1" ht="14" x14ac:dyDescent="0.3">
      <c r="M62" s="31"/>
    </row>
    <row r="63" spans="2:13" s="1" customFormat="1" ht="14" x14ac:dyDescent="0.3">
      <c r="M63" s="31"/>
    </row>
    <row r="64" spans="2:13" s="1" customFormat="1" ht="14" x14ac:dyDescent="0.3">
      <c r="M64" s="31"/>
    </row>
    <row r="65" spans="13:13" s="1" customFormat="1" ht="14" x14ac:dyDescent="0.3">
      <c r="M65" s="31"/>
    </row>
    <row r="66" spans="13:13" s="1" customFormat="1" ht="14" x14ac:dyDescent="0.3">
      <c r="M66" s="31"/>
    </row>
    <row r="67" spans="13:13" s="1" customFormat="1" ht="14" x14ac:dyDescent="0.3">
      <c r="M67" s="31"/>
    </row>
    <row r="68" spans="13:13" s="1" customFormat="1" ht="14" x14ac:dyDescent="0.3">
      <c r="M68" s="31"/>
    </row>
    <row r="69" spans="13:13" s="1" customFormat="1" ht="14" x14ac:dyDescent="0.3">
      <c r="M69" s="31"/>
    </row>
    <row r="70" spans="13:13" s="1" customFormat="1" ht="14" x14ac:dyDescent="0.3">
      <c r="M70" s="31"/>
    </row>
    <row r="71" spans="13:13" s="1" customFormat="1" ht="14" x14ac:dyDescent="0.3">
      <c r="M71" s="31"/>
    </row>
    <row r="72" spans="13:13" s="1" customFormat="1" ht="14" x14ac:dyDescent="0.3">
      <c r="M72" s="31"/>
    </row>
    <row r="73" spans="13:13" s="1" customFormat="1" ht="14" x14ac:dyDescent="0.3">
      <c r="M73" s="31"/>
    </row>
    <row r="74" spans="13:13" s="1" customFormat="1" ht="14" x14ac:dyDescent="0.3">
      <c r="M74" s="31"/>
    </row>
    <row r="75" spans="13:13" s="1" customFormat="1" ht="14" x14ac:dyDescent="0.3">
      <c r="M75" s="31"/>
    </row>
    <row r="76" spans="13:13" s="1" customFormat="1" ht="14" x14ac:dyDescent="0.3">
      <c r="M76" s="31"/>
    </row>
    <row r="77" spans="13:13" s="1" customFormat="1" ht="14" x14ac:dyDescent="0.3">
      <c r="M77" s="31"/>
    </row>
    <row r="78" spans="13:13" s="1" customFormat="1" ht="14" x14ac:dyDescent="0.3">
      <c r="M78" s="31"/>
    </row>
    <row r="79" spans="13:13" s="1" customFormat="1" ht="14" x14ac:dyDescent="0.3">
      <c r="M79" s="31"/>
    </row>
    <row r="80" spans="13:13" s="1" customFormat="1" ht="14" x14ac:dyDescent="0.3">
      <c r="M80" s="31"/>
    </row>
    <row r="81" spans="13:13" s="1" customFormat="1" ht="14" x14ac:dyDescent="0.3">
      <c r="M81" s="31"/>
    </row>
    <row r="82" spans="13:13" s="1" customFormat="1" ht="14" x14ac:dyDescent="0.3">
      <c r="M82" s="31"/>
    </row>
    <row r="83" spans="13:13" s="1" customFormat="1" ht="14" x14ac:dyDescent="0.3">
      <c r="M83" s="31"/>
    </row>
    <row r="84" spans="13:13" s="1" customFormat="1" ht="14" x14ac:dyDescent="0.3">
      <c r="M84" s="31"/>
    </row>
    <row r="85" spans="13:13" s="1" customFormat="1" ht="14" x14ac:dyDescent="0.3">
      <c r="M85" s="31"/>
    </row>
    <row r="86" spans="13:13" s="1" customFormat="1" ht="14" x14ac:dyDescent="0.3">
      <c r="M86" s="31"/>
    </row>
    <row r="87" spans="13:13" s="1" customFormat="1" ht="14" x14ac:dyDescent="0.3">
      <c r="M87" s="31"/>
    </row>
    <row r="88" spans="13:13" s="1" customFormat="1" ht="14" x14ac:dyDescent="0.3">
      <c r="M88" s="31"/>
    </row>
    <row r="89" spans="13:13" s="1" customFormat="1" ht="14" x14ac:dyDescent="0.3">
      <c r="M89" s="31"/>
    </row>
    <row r="90" spans="13:13" s="1" customFormat="1" ht="14" x14ac:dyDescent="0.3">
      <c r="M90" s="31"/>
    </row>
    <row r="91" spans="13:13" s="1" customFormat="1" ht="14" x14ac:dyDescent="0.3">
      <c r="M91" s="31"/>
    </row>
    <row r="92" spans="13:13" s="1" customFormat="1" ht="14" x14ac:dyDescent="0.3">
      <c r="M92" s="31"/>
    </row>
    <row r="93" spans="13:13" s="1" customFormat="1" ht="14" x14ac:dyDescent="0.3">
      <c r="M93" s="31"/>
    </row>
    <row r="94" spans="13:13" s="1" customFormat="1" ht="14" x14ac:dyDescent="0.3">
      <c r="M94" s="31"/>
    </row>
    <row r="95" spans="13:13" s="1" customFormat="1" ht="14" x14ac:dyDescent="0.3">
      <c r="M95" s="31"/>
    </row>
    <row r="96" spans="13:13" s="1" customFormat="1" ht="14" x14ac:dyDescent="0.3">
      <c r="M96" s="31"/>
    </row>
    <row r="97" spans="2:13" s="1" customFormat="1" ht="14" x14ac:dyDescent="0.3">
      <c r="G97" s="1" t="s">
        <v>78</v>
      </c>
      <c r="M97" s="31"/>
    </row>
    <row r="98" spans="2:13" s="1" customFormat="1" ht="14" x14ac:dyDescent="0.3">
      <c r="D98" s="22" t="s">
        <v>79</v>
      </c>
      <c r="E98" s="34">
        <f>IF($I$3="Project",4,IF($I$3="Portfolio",6,5))</f>
        <v>4</v>
      </c>
      <c r="G98" s="41" t="s">
        <v>80</v>
      </c>
      <c r="M98" s="31"/>
    </row>
    <row r="99" spans="2:13" ht="14" x14ac:dyDescent="0.3">
      <c r="B99" s="16"/>
      <c r="D99" s="22" t="s">
        <v>81</v>
      </c>
      <c r="E99" s="34">
        <f>IF(E98=4, 28,29)</f>
        <v>28</v>
      </c>
      <c r="G99" s="41" t="s">
        <v>82</v>
      </c>
    </row>
    <row r="100" spans="2:13" ht="13" x14ac:dyDescent="0.3">
      <c r="G100" s="41" t="s">
        <v>83</v>
      </c>
    </row>
    <row r="101" spans="2:13" ht="13" x14ac:dyDescent="0.3">
      <c r="G101" s="41" t="s">
        <v>84</v>
      </c>
    </row>
  </sheetData>
  <sheetProtection selectLockedCells="1"/>
  <mergeCells count="36">
    <mergeCell ref="G17:J17"/>
    <mergeCell ref="D3:E3"/>
    <mergeCell ref="B5:C5"/>
    <mergeCell ref="D5:J5"/>
    <mergeCell ref="D6:J6"/>
    <mergeCell ref="B7:C7"/>
    <mergeCell ref="G7:J7"/>
    <mergeCell ref="G9:J9"/>
    <mergeCell ref="G10:J10"/>
    <mergeCell ref="G11:J11"/>
    <mergeCell ref="G12:J12"/>
    <mergeCell ref="G13:J13"/>
    <mergeCell ref="G32:J32"/>
    <mergeCell ref="G18:J18"/>
    <mergeCell ref="G19:J19"/>
    <mergeCell ref="G20:J20"/>
    <mergeCell ref="G21:J21"/>
    <mergeCell ref="G22:J22"/>
    <mergeCell ref="G23:J23"/>
    <mergeCell ref="G24:J24"/>
    <mergeCell ref="G25:J25"/>
    <mergeCell ref="G26:J26"/>
    <mergeCell ref="G30:J30"/>
    <mergeCell ref="G31:J31"/>
    <mergeCell ref="G51:K51"/>
    <mergeCell ref="G33:J33"/>
    <mergeCell ref="G34:J34"/>
    <mergeCell ref="G35:J35"/>
    <mergeCell ref="G36:J36"/>
    <mergeCell ref="G37:J37"/>
    <mergeCell ref="G38:J38"/>
    <mergeCell ref="G39:J39"/>
    <mergeCell ref="G40:J40"/>
    <mergeCell ref="G41:J41"/>
    <mergeCell ref="G42:J42"/>
    <mergeCell ref="G43:J43"/>
  </mergeCells>
  <phoneticPr fontId="33"/>
  <conditionalFormatting sqref="D9:E13">
    <cfRule type="cellIs" dxfId="25" priority="7" operator="equal">
      <formula>2</formula>
    </cfRule>
    <cfRule type="cellIs" dxfId="24" priority="8" operator="equal">
      <formula>3</formula>
    </cfRule>
    <cfRule type="cellIs" dxfId="23" priority="9" operator="equal">
      <formula>1</formula>
    </cfRule>
  </conditionalFormatting>
  <conditionalFormatting sqref="D17:E26">
    <cfRule type="cellIs" dxfId="22" priority="4" operator="equal">
      <formula>2</formula>
    </cfRule>
    <cfRule type="cellIs" dxfId="21" priority="5" operator="equal">
      <formula>3</formula>
    </cfRule>
    <cfRule type="cellIs" dxfId="20" priority="6" operator="equal">
      <formula>1</formula>
    </cfRule>
  </conditionalFormatting>
  <conditionalFormatting sqref="D30:E43">
    <cfRule type="cellIs" dxfId="19" priority="1" operator="equal">
      <formula>2</formula>
    </cfRule>
    <cfRule type="cellIs" dxfId="18" priority="2" operator="equal">
      <formula>3</formula>
    </cfRule>
    <cfRule type="cellIs" dxfId="17" priority="3" operator="equal">
      <formula>1</formula>
    </cfRule>
  </conditionalFormatting>
  <dataValidations count="5">
    <dataValidation type="whole" allowBlank="1" showDropDown="1" showInputMessage="1" showErrorMessage="1" sqref="D9:E13 D17:E26 D30:E43" xr:uid="{45BDCB22-9FAA-4C7A-8D0F-78EB7884BB8B}">
      <formula1>1</formula1>
      <formula2>3</formula2>
    </dataValidation>
    <dataValidation type="list" allowBlank="1" showDropDown="1" showInputMessage="1" showErrorMessage="1" sqref="G3" xr:uid="{C9F247FB-F81A-43CC-AAFD-015B5FC239DD}">
      <formula1>"A, B, C, D"</formula1>
    </dataValidation>
    <dataValidation allowBlank="1" showDropDown="1" showInputMessage="1" showErrorMessage="1" sqref="D28:E29" xr:uid="{E28145B8-5E31-4C0D-857E-AB5C8447A36E}"/>
    <dataValidation type="whole" allowBlank="1" showInputMessage="1" showErrorMessage="1" sqref="F9:F13 F17:F26 F30:F43" xr:uid="{C7F803FC-52C0-4754-8C04-C95391603849}">
      <formula1>0</formula1>
      <formula2>10</formula2>
    </dataValidation>
    <dataValidation type="list" allowBlank="1" showInputMessage="1" showErrorMessage="1" sqref="I3" xr:uid="{11E12438-8128-40D8-98B0-1917439C4F64}">
      <formula1>"Project, Programme, Portfolio"</formula1>
    </dataValidation>
  </dataValidations>
  <pageMargins left="0.75000000000000011" right="0.75000000000000011" top="0.5" bottom="0.5" header="0.5" footer="0.5"/>
  <pageSetup paperSize="9" orientation="landscape" horizontalDpi="4294967292" verticalDpi="4294967292" r:id="rId1"/>
  <headerFooter>
    <oddFooter>&amp;L&amp;K000000IPMA ICR Handbook_x000D_&amp;KFF0000IPMA Internal Document&amp;C&amp;K000000Page &amp;P of &amp;N&amp;R&amp;K000000Self-Assessment_x000D_v0.5, 20.06.2016</oddFooter>
  </headerFooter>
  <rowBreaks count="1" manualBreakCount="1">
    <brk id="27"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AF25F-5364-4C15-A489-0107C2AB9C59}">
  <dimension ref="A1"/>
  <sheetViews>
    <sheetView workbookViewId="0"/>
  </sheetViews>
  <sheetFormatPr defaultRowHeight="13" x14ac:dyDescent="0.3"/>
  <sheetData/>
  <phoneticPr fontId="33"/>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A2A1-0B3E-4AA7-AA4B-781F412B12B5}">
  <sheetPr>
    <tabColor theme="7" tint="-9.9978637043366805E-2"/>
  </sheetPr>
  <dimension ref="A1:K78"/>
  <sheetViews>
    <sheetView showGridLines="0" topLeftCell="A65" zoomScale="115" zoomScaleNormal="115" zoomScaleSheetLayoutView="145" workbookViewId="0">
      <selection sqref="A1:B1"/>
    </sheetView>
  </sheetViews>
  <sheetFormatPr defaultRowHeight="13" x14ac:dyDescent="0.3"/>
  <cols>
    <col min="1" max="1" width="13.296875" customWidth="1"/>
    <col min="6" max="6" width="12.09765625" customWidth="1"/>
  </cols>
  <sheetData>
    <row r="1" spans="1:9" s="1" customFormat="1" ht="79" customHeight="1" x14ac:dyDescent="0.3">
      <c r="A1" s="92"/>
      <c r="B1" s="92"/>
      <c r="C1" s="93" t="s">
        <v>111</v>
      </c>
      <c r="D1" s="93"/>
      <c r="E1" s="93"/>
      <c r="F1" s="93"/>
    </row>
    <row r="2" spans="1:9" s="1" customFormat="1" ht="17.5" customHeight="1" x14ac:dyDescent="0.3">
      <c r="A2" s="34"/>
      <c r="B2" s="57"/>
      <c r="C2" s="57"/>
      <c r="D2" s="57"/>
      <c r="E2" s="57"/>
      <c r="F2" s="57"/>
    </row>
    <row r="3" spans="1:9" s="1" customFormat="1" ht="17.5" customHeight="1" x14ac:dyDescent="0.3">
      <c r="A3" s="34"/>
      <c r="B3" s="57"/>
      <c r="C3" s="57"/>
      <c r="D3" s="57"/>
      <c r="E3" s="57"/>
      <c r="F3" s="58" t="s">
        <v>89</v>
      </c>
      <c r="G3" s="59"/>
      <c r="H3" s="60" t="s">
        <v>90</v>
      </c>
    </row>
    <row r="4" spans="1:9" s="1" customFormat="1" ht="17.5" customHeight="1" x14ac:dyDescent="0.3">
      <c r="A4" s="34"/>
      <c r="B4" s="57"/>
      <c r="C4" s="57"/>
      <c r="D4" s="57"/>
      <c r="E4" s="57"/>
      <c r="F4" s="57"/>
    </row>
    <row r="5" spans="1:9" s="1" customFormat="1" ht="22.5" x14ac:dyDescent="0.75">
      <c r="A5" s="61" t="s">
        <v>91</v>
      </c>
      <c r="B5" s="34"/>
      <c r="C5" s="57"/>
      <c r="D5" s="57"/>
      <c r="E5" s="57"/>
      <c r="F5" s="57"/>
    </row>
    <row r="6" spans="1:9" s="1" customFormat="1" ht="17.5" customHeight="1" x14ac:dyDescent="0.6">
      <c r="A6" s="47" t="s">
        <v>92</v>
      </c>
      <c r="B6" s="62"/>
      <c r="C6" s="62"/>
      <c r="D6" s="62"/>
      <c r="E6" s="62"/>
      <c r="F6" s="62"/>
      <c r="G6" s="62"/>
      <c r="H6" s="62"/>
      <c r="I6" s="62"/>
    </row>
    <row r="7" spans="1:9" s="1" customFormat="1" ht="17.5" hidden="1" customHeight="1" x14ac:dyDescent="0.3">
      <c r="A7" s="91" t="s">
        <v>93</v>
      </c>
      <c r="B7" s="91"/>
      <c r="C7" s="91"/>
      <c r="D7" s="91" t="s">
        <v>94</v>
      </c>
      <c r="E7" s="91"/>
      <c r="F7" s="91"/>
      <c r="G7" s="91"/>
      <c r="H7" s="91"/>
      <c r="I7" s="63"/>
    </row>
    <row r="8" spans="1:9" s="1" customFormat="1" ht="17.5" hidden="1" customHeight="1" x14ac:dyDescent="0.3">
      <c r="A8" s="91"/>
      <c r="B8" s="91"/>
      <c r="C8" s="91"/>
      <c r="D8" s="91" t="s">
        <v>95</v>
      </c>
      <c r="E8" s="91"/>
      <c r="F8" s="91"/>
      <c r="G8" s="91"/>
      <c r="H8" s="91"/>
      <c r="I8" s="63"/>
    </row>
    <row r="9" spans="1:9" s="1" customFormat="1" ht="17.5" hidden="1" customHeight="1" x14ac:dyDescent="0.3">
      <c r="A9" s="91"/>
      <c r="B9" s="91"/>
      <c r="C9" s="91"/>
      <c r="D9" s="91" t="s">
        <v>96</v>
      </c>
      <c r="E9" s="91"/>
      <c r="F9" s="91"/>
      <c r="G9" s="91"/>
      <c r="H9" s="91"/>
      <c r="I9" s="63"/>
    </row>
    <row r="10" spans="1:9" s="1" customFormat="1" ht="17.5" hidden="1" customHeight="1" x14ac:dyDescent="0.3">
      <c r="A10" s="91" t="s">
        <v>97</v>
      </c>
      <c r="B10" s="91"/>
      <c r="C10" s="91"/>
      <c r="D10" s="91" t="s">
        <v>98</v>
      </c>
      <c r="E10" s="91"/>
      <c r="F10" s="91"/>
      <c r="G10" s="91"/>
      <c r="H10" s="91"/>
      <c r="I10" s="63"/>
    </row>
    <row r="11" spans="1:9" s="1" customFormat="1" ht="17.5" hidden="1" customHeight="1" x14ac:dyDescent="0.3">
      <c r="A11" s="91"/>
      <c r="B11" s="91"/>
      <c r="C11" s="91"/>
      <c r="D11" s="91" t="s">
        <v>99</v>
      </c>
      <c r="E11" s="91"/>
      <c r="F11" s="91"/>
      <c r="G11" s="91"/>
      <c r="H11" s="91"/>
      <c r="I11" s="63"/>
    </row>
    <row r="12" spans="1:9" s="1" customFormat="1" ht="17.5" hidden="1" customHeight="1" x14ac:dyDescent="0.3">
      <c r="A12" s="91"/>
      <c r="B12" s="91"/>
      <c r="C12" s="91"/>
      <c r="D12" s="91" t="s">
        <v>100</v>
      </c>
      <c r="E12" s="91"/>
      <c r="F12" s="91"/>
      <c r="G12" s="91"/>
      <c r="H12" s="91"/>
      <c r="I12" s="63"/>
    </row>
    <row r="13" spans="1:9" s="62" customFormat="1" ht="17.5" hidden="1" x14ac:dyDescent="0.35">
      <c r="A13" s="91" t="s">
        <v>101</v>
      </c>
      <c r="B13" s="91"/>
      <c r="C13" s="91"/>
      <c r="D13" s="91" t="s">
        <v>102</v>
      </c>
      <c r="E13" s="91"/>
      <c r="F13" s="91"/>
      <c r="G13" s="91"/>
      <c r="H13" s="91"/>
      <c r="I13" s="63"/>
    </row>
    <row r="14" spans="1:9" s="62" customFormat="1" ht="17.5" x14ac:dyDescent="0.35">
      <c r="A14" s="91" t="s">
        <v>103</v>
      </c>
      <c r="B14" s="91"/>
      <c r="C14" s="91"/>
      <c r="D14" s="91" t="s">
        <v>104</v>
      </c>
      <c r="E14" s="91"/>
      <c r="F14" s="91"/>
      <c r="G14" s="91"/>
      <c r="H14" s="91"/>
    </row>
    <row r="15" spans="1:9" s="1" customFormat="1" ht="17.5" customHeight="1" x14ac:dyDescent="0.3">
      <c r="A15" s="34"/>
      <c r="B15" s="34"/>
      <c r="C15" s="57"/>
      <c r="D15" s="57"/>
      <c r="E15" s="57"/>
      <c r="F15" s="57"/>
    </row>
    <row r="16" spans="1:9" s="1" customFormat="1" ht="17.5" customHeight="1" x14ac:dyDescent="0.3">
      <c r="A16" s="34"/>
      <c r="B16" s="34"/>
      <c r="C16" s="57"/>
      <c r="D16" s="57"/>
      <c r="E16" s="57"/>
      <c r="F16" s="57"/>
    </row>
    <row r="17" spans="1:11" ht="17.5" x14ac:dyDescent="0.6">
      <c r="A17" s="48"/>
    </row>
    <row r="18" spans="1:11" ht="22.5" x14ac:dyDescent="0.75">
      <c r="A18" s="61" t="s">
        <v>18</v>
      </c>
    </row>
    <row r="19" spans="1:11" ht="17.5" x14ac:dyDescent="0.6">
      <c r="A19" s="47" t="s">
        <v>118</v>
      </c>
      <c r="B19" s="47"/>
      <c r="C19" s="47"/>
      <c r="D19" s="47"/>
      <c r="E19" s="47"/>
      <c r="F19" s="47"/>
      <c r="G19" s="47"/>
    </row>
    <row r="20" spans="1:11" ht="17.5" x14ac:dyDescent="0.6">
      <c r="A20" s="47"/>
      <c r="B20" s="47"/>
      <c r="C20" s="64" t="s">
        <v>11</v>
      </c>
      <c r="D20" s="65"/>
      <c r="E20" s="65"/>
      <c r="F20" s="55" t="s">
        <v>12</v>
      </c>
      <c r="G20" s="65"/>
      <c r="H20" s="65"/>
      <c r="I20" s="65"/>
    </row>
    <row r="21" spans="1:11" ht="18" customHeight="1" x14ac:dyDescent="0.6">
      <c r="A21" s="77" t="s">
        <v>13</v>
      </c>
      <c r="B21" s="77"/>
      <c r="C21" s="79" t="s">
        <v>85</v>
      </c>
      <c r="D21" s="80"/>
      <c r="E21" s="81"/>
      <c r="F21" s="82" t="s">
        <v>86</v>
      </c>
      <c r="G21" s="82"/>
      <c r="H21" s="82"/>
      <c r="I21" s="82"/>
      <c r="K21" s="66"/>
    </row>
    <row r="22" spans="1:11" ht="18" customHeight="1" x14ac:dyDescent="0.6">
      <c r="A22" s="77" t="s">
        <v>14</v>
      </c>
      <c r="B22" s="77"/>
      <c r="C22" s="79" t="s">
        <v>120</v>
      </c>
      <c r="D22" s="80"/>
      <c r="E22" s="81"/>
      <c r="F22" s="82" t="s">
        <v>121</v>
      </c>
      <c r="G22" s="82"/>
      <c r="H22" s="82"/>
      <c r="I22" s="82"/>
      <c r="K22" s="66"/>
    </row>
    <row r="23" spans="1:11" ht="17.5" x14ac:dyDescent="0.6">
      <c r="A23" s="83" t="s">
        <v>19</v>
      </c>
      <c r="B23" s="84"/>
      <c r="C23" s="114" t="s">
        <v>122</v>
      </c>
      <c r="D23" s="86"/>
      <c r="E23" s="86"/>
      <c r="F23" s="86"/>
      <c r="G23" s="86"/>
      <c r="H23" s="86"/>
      <c r="I23" s="87"/>
      <c r="K23" s="66"/>
    </row>
    <row r="24" spans="1:11" ht="17.5" x14ac:dyDescent="0.3">
      <c r="A24" s="94" t="s">
        <v>112</v>
      </c>
      <c r="B24" s="94"/>
      <c r="C24" s="94"/>
      <c r="D24" s="94"/>
      <c r="E24" s="94"/>
      <c r="F24" s="94"/>
      <c r="G24" s="94"/>
      <c r="H24" s="94"/>
      <c r="I24" s="94"/>
    </row>
    <row r="25" spans="1:11" ht="17.5" x14ac:dyDescent="0.3">
      <c r="A25" s="76"/>
      <c r="B25" s="76"/>
      <c r="C25" s="76"/>
      <c r="D25" s="76"/>
      <c r="E25" s="76"/>
      <c r="F25" s="76"/>
      <c r="G25" s="76"/>
      <c r="H25" s="76"/>
      <c r="I25" s="76"/>
    </row>
    <row r="26" spans="1:11" ht="22.5" x14ac:dyDescent="0.75">
      <c r="A26" s="61" t="s">
        <v>105</v>
      </c>
    </row>
    <row r="27" spans="1:11" ht="17.5" x14ac:dyDescent="0.3">
      <c r="A27" s="46" t="s">
        <v>106</v>
      </c>
    </row>
    <row r="28" spans="1:11" ht="17.5" x14ac:dyDescent="0.3">
      <c r="A28" s="46" t="s">
        <v>107</v>
      </c>
    </row>
    <row r="29" spans="1:11" ht="17.5" x14ac:dyDescent="0.3">
      <c r="A29" s="46"/>
    </row>
    <row r="30" spans="1:11" ht="17.5" x14ac:dyDescent="0.3">
      <c r="A30" s="46" t="s">
        <v>20</v>
      </c>
    </row>
    <row r="31" spans="1:11" ht="17.5" x14ac:dyDescent="0.3">
      <c r="A31" s="46" t="s">
        <v>21</v>
      </c>
    </row>
    <row r="32" spans="1:11" ht="17.5" x14ac:dyDescent="0.3">
      <c r="A32" s="46" t="s">
        <v>22</v>
      </c>
    </row>
    <row r="33" spans="1:11" ht="17.5" x14ac:dyDescent="0.3">
      <c r="A33" s="46" t="s">
        <v>23</v>
      </c>
    </row>
    <row r="34" spans="1:11" ht="17.5" x14ac:dyDescent="0.3">
      <c r="A34" s="46" t="s">
        <v>24</v>
      </c>
    </row>
    <row r="35" spans="1:11" ht="17.5" x14ac:dyDescent="0.3">
      <c r="A35" s="46" t="s">
        <v>25</v>
      </c>
    </row>
    <row r="36" spans="1:11" s="62" customFormat="1" ht="15" hidden="1" x14ac:dyDescent="0.35">
      <c r="A36" s="62" t="s">
        <v>108</v>
      </c>
    </row>
    <row r="37" spans="1:11" ht="17.5" x14ac:dyDescent="0.3">
      <c r="A37" s="46"/>
    </row>
    <row r="38" spans="1:11" ht="17.5" x14ac:dyDescent="0.6">
      <c r="A38" s="48" t="s">
        <v>109</v>
      </c>
    </row>
    <row r="39" spans="1:11" ht="18.75" customHeight="1" x14ac:dyDescent="0.6">
      <c r="A39" s="88" t="s">
        <v>16</v>
      </c>
      <c r="B39" s="88"/>
      <c r="C39" s="85">
        <v>46266</v>
      </c>
      <c r="D39" s="86"/>
      <c r="E39" s="86"/>
      <c r="F39" s="86"/>
      <c r="G39" s="86"/>
      <c r="H39" s="86"/>
      <c r="I39" s="87"/>
    </row>
    <row r="40" spans="1:11" ht="49.5" customHeight="1" x14ac:dyDescent="0.6">
      <c r="A40" s="90" t="s">
        <v>17</v>
      </c>
      <c r="B40" s="90"/>
      <c r="C40" s="89"/>
      <c r="D40" s="89"/>
      <c r="E40" s="89"/>
      <c r="F40" s="89"/>
      <c r="G40" s="89"/>
      <c r="H40" s="89"/>
      <c r="I40" s="89"/>
    </row>
    <row r="41" spans="1:11" ht="17.5" x14ac:dyDescent="0.3">
      <c r="A41" s="46"/>
      <c r="C41" s="66" t="s">
        <v>110</v>
      </c>
    </row>
    <row r="42" spans="1:11" ht="17.5" x14ac:dyDescent="0.3">
      <c r="A42" s="46"/>
    </row>
    <row r="43" spans="1:11" ht="22.5" x14ac:dyDescent="0.75">
      <c r="A43" s="61" t="s">
        <v>113</v>
      </c>
    </row>
    <row r="45" spans="1:11" ht="17.5" x14ac:dyDescent="0.6">
      <c r="A45" s="47" t="s">
        <v>114</v>
      </c>
      <c r="B45" s="47"/>
      <c r="C45" s="47"/>
      <c r="D45" s="47"/>
      <c r="E45" s="47"/>
      <c r="F45" s="47"/>
      <c r="G45" s="47"/>
    </row>
    <row r="46" spans="1:11" ht="17.5" x14ac:dyDescent="0.6">
      <c r="A46" s="47" t="s">
        <v>117</v>
      </c>
      <c r="B46" s="47"/>
      <c r="C46" s="47"/>
      <c r="D46" s="47"/>
      <c r="E46" s="47"/>
      <c r="F46" s="47"/>
      <c r="G46" s="47"/>
    </row>
    <row r="47" spans="1:11" ht="17.5" x14ac:dyDescent="0.6">
      <c r="A47" s="77" t="s">
        <v>15</v>
      </c>
      <c r="B47" s="77"/>
      <c r="C47" s="78">
        <v>1234567</v>
      </c>
      <c r="D47" s="78"/>
      <c r="E47" s="78"/>
      <c r="F47" s="78"/>
      <c r="G47" s="78"/>
      <c r="H47" s="78"/>
      <c r="I47" s="78"/>
      <c r="K47" s="66"/>
    </row>
    <row r="48" spans="1:11" ht="22.5" x14ac:dyDescent="0.75">
      <c r="A48" s="61"/>
    </row>
    <row r="49" spans="1:9" ht="17.5" x14ac:dyDescent="0.6">
      <c r="A49" s="47" t="s">
        <v>115</v>
      </c>
      <c r="B49" s="47"/>
      <c r="C49" s="47"/>
      <c r="D49" s="47"/>
      <c r="E49" s="47"/>
      <c r="F49" s="47"/>
      <c r="G49" s="47"/>
    </row>
    <row r="50" spans="1:9" ht="17.5" x14ac:dyDescent="0.6">
      <c r="A50" s="47" t="s">
        <v>116</v>
      </c>
      <c r="B50" s="47"/>
      <c r="C50" s="47"/>
      <c r="D50" s="47"/>
      <c r="E50" s="47"/>
      <c r="F50" s="47"/>
      <c r="G50" s="47"/>
    </row>
    <row r="51" spans="1:9" ht="17.5" x14ac:dyDescent="0.6">
      <c r="A51" s="75" t="s">
        <v>124</v>
      </c>
      <c r="B51" s="47"/>
      <c r="C51" s="47"/>
      <c r="D51" s="47"/>
      <c r="E51" s="47"/>
      <c r="F51" s="47"/>
      <c r="G51" s="47"/>
    </row>
    <row r="52" spans="1:9" ht="17.5" x14ac:dyDescent="0.6">
      <c r="A52" s="47"/>
      <c r="B52" s="47"/>
      <c r="C52" s="47"/>
      <c r="D52" s="47"/>
      <c r="E52" s="47"/>
      <c r="F52" s="47"/>
      <c r="G52" s="47"/>
    </row>
    <row r="53" spans="1:9" ht="17.5" x14ac:dyDescent="0.6">
      <c r="A53" s="47" t="s">
        <v>119</v>
      </c>
      <c r="B53" s="47"/>
      <c r="C53" s="47"/>
      <c r="D53" s="47"/>
      <c r="E53" s="47"/>
      <c r="F53" s="47"/>
      <c r="G53" s="47"/>
    </row>
    <row r="54" spans="1:9" ht="17.5" x14ac:dyDescent="0.6">
      <c r="A54" s="67"/>
      <c r="B54" s="68"/>
      <c r="C54" s="68"/>
      <c r="D54" s="68"/>
      <c r="E54" s="68"/>
      <c r="F54" s="68"/>
      <c r="G54" s="68"/>
      <c r="H54" s="68"/>
      <c r="I54" s="69"/>
    </row>
    <row r="55" spans="1:9" ht="17.5" x14ac:dyDescent="0.6">
      <c r="A55" s="70"/>
      <c r="B55" s="47"/>
      <c r="C55" s="47"/>
      <c r="D55" s="47"/>
      <c r="E55" s="47"/>
      <c r="F55" s="47"/>
      <c r="G55" s="47"/>
      <c r="H55" s="47"/>
      <c r="I55" s="71"/>
    </row>
    <row r="56" spans="1:9" ht="17.5" x14ac:dyDescent="0.6">
      <c r="A56" s="70"/>
      <c r="B56" s="47"/>
      <c r="C56" s="47"/>
      <c r="D56" s="47"/>
      <c r="E56" s="47"/>
      <c r="F56" s="47"/>
      <c r="G56" s="47"/>
      <c r="H56" s="47"/>
      <c r="I56" s="71"/>
    </row>
    <row r="57" spans="1:9" ht="17.5" x14ac:dyDescent="0.6">
      <c r="A57" s="70"/>
      <c r="B57" s="47"/>
      <c r="C57" s="47"/>
      <c r="D57" s="47"/>
      <c r="E57" s="47"/>
      <c r="F57" s="47"/>
      <c r="G57" s="47"/>
      <c r="H57" s="47"/>
      <c r="I57" s="71"/>
    </row>
    <row r="58" spans="1:9" ht="17.5" x14ac:dyDescent="0.6">
      <c r="A58" s="70"/>
      <c r="B58" s="47"/>
      <c r="C58" s="47"/>
      <c r="D58" s="47"/>
      <c r="E58" s="47"/>
      <c r="F58" s="47"/>
      <c r="G58" s="47"/>
      <c r="H58" s="47"/>
      <c r="I58" s="71"/>
    </row>
    <row r="59" spans="1:9" ht="17.5" x14ac:dyDescent="0.6">
      <c r="A59" s="70"/>
      <c r="B59" s="47"/>
      <c r="C59" s="47"/>
      <c r="D59" s="47"/>
      <c r="E59" s="47"/>
      <c r="F59" s="47"/>
      <c r="G59" s="47"/>
      <c r="H59" s="47"/>
      <c r="I59" s="71"/>
    </row>
    <row r="60" spans="1:9" ht="17.5" x14ac:dyDescent="0.6">
      <c r="A60" s="70"/>
      <c r="B60" s="47"/>
      <c r="C60" s="47"/>
      <c r="D60" s="47"/>
      <c r="E60" s="47"/>
      <c r="F60" s="47"/>
      <c r="G60" s="47"/>
      <c r="H60" s="47"/>
      <c r="I60" s="71"/>
    </row>
    <row r="61" spans="1:9" ht="17.5" x14ac:dyDescent="0.6">
      <c r="A61" s="70"/>
      <c r="B61" s="47"/>
      <c r="C61" s="47"/>
      <c r="D61" s="47"/>
      <c r="E61" s="47"/>
      <c r="F61" s="47"/>
      <c r="G61" s="47"/>
      <c r="H61" s="47"/>
      <c r="I61" s="71"/>
    </row>
    <row r="62" spans="1:9" ht="17.5" x14ac:dyDescent="0.6">
      <c r="A62" s="70"/>
      <c r="B62" s="47"/>
      <c r="C62" s="47"/>
      <c r="D62" s="47"/>
      <c r="E62" s="47"/>
      <c r="F62" s="47"/>
      <c r="G62" s="47"/>
      <c r="H62" s="47"/>
      <c r="I62" s="71"/>
    </row>
    <row r="63" spans="1:9" ht="17.5" x14ac:dyDescent="0.6">
      <c r="A63" s="70"/>
      <c r="B63" s="47"/>
      <c r="C63" s="47"/>
      <c r="D63" s="47"/>
      <c r="E63" s="47"/>
      <c r="F63" s="47"/>
      <c r="G63" s="47"/>
      <c r="H63" s="47"/>
      <c r="I63" s="71"/>
    </row>
    <row r="64" spans="1:9" ht="17.5" x14ac:dyDescent="0.6">
      <c r="A64" s="70"/>
      <c r="B64" s="47"/>
      <c r="C64" s="47"/>
      <c r="D64" s="47"/>
      <c r="E64" s="47"/>
      <c r="F64" s="47"/>
      <c r="G64" s="47"/>
      <c r="H64" s="47"/>
      <c r="I64" s="71"/>
    </row>
    <row r="65" spans="1:9" ht="17.5" x14ac:dyDescent="0.6">
      <c r="A65" s="70"/>
      <c r="B65" s="47"/>
      <c r="C65" s="47"/>
      <c r="D65" s="47"/>
      <c r="E65" s="47"/>
      <c r="F65" s="47"/>
      <c r="G65" s="47"/>
      <c r="H65" s="47"/>
      <c r="I65" s="71"/>
    </row>
    <row r="66" spans="1:9" ht="17.5" x14ac:dyDescent="0.6">
      <c r="A66" s="70"/>
      <c r="B66" s="47"/>
      <c r="C66" s="47"/>
      <c r="D66" s="47"/>
      <c r="E66" s="47"/>
      <c r="F66" s="47"/>
      <c r="G66" s="47"/>
      <c r="H66" s="47"/>
      <c r="I66" s="71"/>
    </row>
    <row r="67" spans="1:9" ht="17.5" x14ac:dyDescent="0.6">
      <c r="A67" s="70"/>
      <c r="B67" s="47"/>
      <c r="C67" s="47"/>
      <c r="D67" s="47"/>
      <c r="E67" s="47"/>
      <c r="F67" s="47"/>
      <c r="G67" s="47"/>
      <c r="H67" s="47"/>
      <c r="I67" s="71"/>
    </row>
    <row r="68" spans="1:9" ht="17.5" x14ac:dyDescent="0.6">
      <c r="A68" s="70"/>
      <c r="B68" s="47"/>
      <c r="C68" s="47"/>
      <c r="D68" s="47"/>
      <c r="E68" s="47"/>
      <c r="F68" s="47"/>
      <c r="G68" s="47"/>
      <c r="H68" s="47"/>
      <c r="I68" s="71"/>
    </row>
    <row r="69" spans="1:9" ht="17.5" x14ac:dyDescent="0.6">
      <c r="A69" s="70"/>
      <c r="B69" s="47"/>
      <c r="C69" s="47"/>
      <c r="D69" s="47"/>
      <c r="E69" s="47"/>
      <c r="F69" s="47"/>
      <c r="G69" s="47"/>
      <c r="H69" s="47"/>
      <c r="I69" s="71"/>
    </row>
    <row r="70" spans="1:9" ht="17.5" x14ac:dyDescent="0.6">
      <c r="A70" s="70"/>
      <c r="B70" s="47"/>
      <c r="C70" s="47"/>
      <c r="D70" s="47"/>
      <c r="E70" s="47"/>
      <c r="F70" s="47"/>
      <c r="G70" s="47"/>
      <c r="H70" s="47"/>
      <c r="I70" s="71"/>
    </row>
    <row r="71" spans="1:9" ht="17.5" x14ac:dyDescent="0.6">
      <c r="A71" s="70"/>
      <c r="B71" s="47"/>
      <c r="C71" s="47"/>
      <c r="D71" s="47"/>
      <c r="E71" s="47"/>
      <c r="F71" s="47"/>
      <c r="G71" s="47"/>
      <c r="H71" s="47"/>
      <c r="I71" s="71"/>
    </row>
    <row r="72" spans="1:9" ht="17.5" x14ac:dyDescent="0.6">
      <c r="A72" s="70"/>
      <c r="B72" s="47"/>
      <c r="C72" s="47"/>
      <c r="D72" s="47"/>
      <c r="E72" s="47"/>
      <c r="F72" s="47"/>
      <c r="G72" s="47"/>
      <c r="H72" s="47"/>
      <c r="I72" s="71"/>
    </row>
    <row r="73" spans="1:9" ht="17.5" x14ac:dyDescent="0.6">
      <c r="A73" s="70"/>
      <c r="B73" s="47"/>
      <c r="C73" s="47"/>
      <c r="D73" s="47"/>
      <c r="E73" s="47"/>
      <c r="F73" s="47"/>
      <c r="G73" s="47"/>
      <c r="H73" s="47"/>
      <c r="I73" s="71"/>
    </row>
    <row r="74" spans="1:9" ht="17.5" x14ac:dyDescent="0.6">
      <c r="A74" s="70"/>
      <c r="B74" s="47"/>
      <c r="C74" s="47"/>
      <c r="D74" s="47"/>
      <c r="E74" s="47"/>
      <c r="F74" s="47"/>
      <c r="G74" s="47"/>
      <c r="H74" s="47"/>
      <c r="I74" s="71"/>
    </row>
    <row r="75" spans="1:9" ht="17.5" x14ac:dyDescent="0.6">
      <c r="A75" s="70"/>
      <c r="B75" s="47"/>
      <c r="C75" s="47"/>
      <c r="D75" s="47"/>
      <c r="E75" s="47"/>
      <c r="F75" s="47"/>
      <c r="G75" s="47"/>
      <c r="H75" s="47"/>
      <c r="I75" s="71"/>
    </row>
    <row r="76" spans="1:9" ht="17.5" x14ac:dyDescent="0.6">
      <c r="A76" s="72"/>
      <c r="B76" s="73"/>
      <c r="C76" s="73"/>
      <c r="D76" s="73"/>
      <c r="E76" s="73"/>
      <c r="F76" s="73"/>
      <c r="G76" s="73"/>
      <c r="H76" s="73"/>
      <c r="I76" s="74"/>
    </row>
    <row r="77" spans="1:9" ht="18" customHeight="1" x14ac:dyDescent="0.6">
      <c r="A77" s="47"/>
      <c r="C77" s="47"/>
      <c r="D77" s="47"/>
      <c r="E77" s="47"/>
      <c r="F77" s="47"/>
      <c r="G77" s="47"/>
    </row>
    <row r="78" spans="1:9" ht="17.5" x14ac:dyDescent="0.3">
      <c r="A78" s="46"/>
    </row>
  </sheetData>
  <mergeCells count="30">
    <mergeCell ref="A40:B40"/>
    <mergeCell ref="C40:I40"/>
    <mergeCell ref="A47:B47"/>
    <mergeCell ref="C47:I47"/>
    <mergeCell ref="A23:B23"/>
    <mergeCell ref="C23:I23"/>
    <mergeCell ref="A24:I24"/>
    <mergeCell ref="A25:I25"/>
    <mergeCell ref="A39:B39"/>
    <mergeCell ref="C39:I39"/>
    <mergeCell ref="A22:B22"/>
    <mergeCell ref="C22:E22"/>
    <mergeCell ref="F22:I22"/>
    <mergeCell ref="A10:C12"/>
    <mergeCell ref="D10:H10"/>
    <mergeCell ref="D11:H11"/>
    <mergeCell ref="D12:H12"/>
    <mergeCell ref="A13:C13"/>
    <mergeCell ref="D13:H13"/>
    <mergeCell ref="A14:C14"/>
    <mergeCell ref="D14:H14"/>
    <mergeCell ref="A21:B21"/>
    <mergeCell ref="C21:E21"/>
    <mergeCell ref="F21:I21"/>
    <mergeCell ref="A1:B1"/>
    <mergeCell ref="C1:F1"/>
    <mergeCell ref="A7:C9"/>
    <mergeCell ref="D7:H7"/>
    <mergeCell ref="D8:H8"/>
    <mergeCell ref="D9:H9"/>
  </mergeCells>
  <phoneticPr fontId="33"/>
  <conditionalFormatting sqref="A54:I76">
    <cfRule type="containsBlanks" dxfId="16" priority="1">
      <formula>LEN(TRIM(A54))=0</formula>
    </cfRule>
  </conditionalFormatting>
  <conditionalFormatting sqref="C21:C22 F21:F22 C23:I23">
    <cfRule type="containsBlanks" dxfId="15" priority="5">
      <formula>LEN(TRIM(C21))=0</formula>
    </cfRule>
  </conditionalFormatting>
  <conditionalFormatting sqref="C39:C40">
    <cfRule type="containsBlanks" dxfId="14" priority="8">
      <formula>LEN(TRIM(C39))=0</formula>
    </cfRule>
  </conditionalFormatting>
  <conditionalFormatting sqref="C47:I47">
    <cfRule type="containsBlanks" dxfId="13" priority="6">
      <formula>LEN(TRIM(C47))=0</formula>
    </cfRule>
  </conditionalFormatting>
  <conditionalFormatting sqref="H18:I19">
    <cfRule type="expression" dxfId="12" priority="4">
      <formula>checkPhoto=""</formula>
    </cfRule>
  </conditionalFormatting>
  <conditionalFormatting sqref="H43:I46">
    <cfRule type="expression" dxfId="11" priority="2">
      <formula>checkPhoto=""</formula>
    </cfRule>
  </conditionalFormatting>
  <conditionalFormatting sqref="I7:I13">
    <cfRule type="expression" dxfId="10" priority="7">
      <formula>AND(levelApJ="",levelApG="",levelApF="",levelBpJ="",levelBpG="",levelBpF="")</formula>
    </cfRule>
  </conditionalFormatting>
  <dataValidations count="1">
    <dataValidation type="list" allowBlank="1" showInputMessage="1" showErrorMessage="1" sqref="I7:I13" xr:uid="{B0196C3E-C545-45A7-9687-D15334A7D3A8}">
      <formula1>"✓"</formula1>
    </dataValidation>
  </dataValidations>
  <hyperlinks>
    <hyperlink ref="C23" r:id="rId1" xr:uid="{D18BFA26-2297-4DEE-B479-144F0B43F464}"/>
    <hyperlink ref="A51" r:id="rId2" display="https://www.spm.or.jp/secure/login.php" xr:uid="{F1EC5B52-3265-42F4-9C8B-7158FA9E65D1}"/>
  </hyperlinks>
  <pageMargins left="0.7" right="0.7" top="0.75" bottom="0.75" header="0.3" footer="0.3"/>
  <pageSetup paperSize="9" orientation="portrait" r:id="rId3"/>
  <rowBreaks count="2" manualBreakCount="2">
    <brk id="47" max="9" man="1"/>
    <brk id="25" max="9"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6E243-771C-4763-9D0F-38260BEA4F2A}">
  <dimension ref="B1:M104"/>
  <sheetViews>
    <sheetView showGridLines="0" zoomScaleNormal="100" zoomScalePageLayoutView="125" workbookViewId="0">
      <pane ySplit="7" topLeftCell="A8" activePane="bottomLeft" state="frozenSplit"/>
      <selection pane="bottomLeft" activeCell="A8" sqref="A8"/>
    </sheetView>
  </sheetViews>
  <sheetFormatPr defaultColWidth="10.8984375" defaultRowHeight="12" x14ac:dyDescent="0.3"/>
  <cols>
    <col min="1" max="1" width="3" style="3" customWidth="1"/>
    <col min="2" max="2" width="7.69921875" style="3" customWidth="1"/>
    <col min="3" max="3" width="41.09765625" style="3" customWidth="1"/>
    <col min="4" max="4" width="19.69921875" style="3" customWidth="1"/>
    <col min="5" max="5" width="19.69921875" style="3" hidden="1" customWidth="1"/>
    <col min="6" max="6" width="2.8984375" style="3" customWidth="1"/>
    <col min="7" max="7" width="10.8984375" style="3" customWidth="1"/>
    <col min="8" max="8" width="2.8984375" style="3" customWidth="1"/>
    <col min="9" max="9" width="14.3984375" style="3" customWidth="1"/>
    <col min="10" max="10" width="19.8984375" style="3" customWidth="1"/>
    <col min="11" max="12" width="10.8984375" style="3"/>
    <col min="13" max="13" width="0" style="28" hidden="1" customWidth="1"/>
    <col min="14" max="16384" width="10.8984375" style="3"/>
  </cols>
  <sheetData>
    <row r="1" spans="2:13" ht="16.5" x14ac:dyDescent="0.3">
      <c r="B1" s="54" t="s">
        <v>26</v>
      </c>
    </row>
    <row r="2" spans="2:13" ht="16" hidden="1" customHeight="1" x14ac:dyDescent="0.2">
      <c r="D2" s="43" t="s">
        <v>27</v>
      </c>
      <c r="E2" s="14"/>
      <c r="F2" s="4"/>
      <c r="G2" s="43" t="s">
        <v>28</v>
      </c>
      <c r="I2" s="43" t="s">
        <v>29</v>
      </c>
    </row>
    <row r="3" spans="2:13" ht="18" hidden="1" customHeight="1" x14ac:dyDescent="0.3">
      <c r="B3" s="35" t="s">
        <v>30</v>
      </c>
      <c r="D3" s="98" t="s">
        <v>31</v>
      </c>
      <c r="E3" s="99"/>
      <c r="F3" s="5"/>
      <c r="G3" s="15" t="s">
        <v>32</v>
      </c>
      <c r="I3" s="21" t="s">
        <v>33</v>
      </c>
      <c r="J3" s="33" t="str">
        <f>IF(AND(OR(G3="C",G3="D"),OR((I3="Programme"),I3="Portfolio")),"   Invalid Domain or Level","")</f>
        <v/>
      </c>
    </row>
    <row r="4" spans="2:13" ht="16" customHeight="1" x14ac:dyDescent="0.3">
      <c r="B4" s="42" t="s">
        <v>34</v>
      </c>
      <c r="F4" s="4"/>
      <c r="G4" s="20"/>
    </row>
    <row r="5" spans="2:13" s="6" customFormat="1" ht="48" customHeight="1" x14ac:dyDescent="0.3">
      <c r="B5" s="100"/>
      <c r="C5" s="101"/>
      <c r="D5" s="102" t="str">
        <f>IF(OR(G3="",I3=""),"",IF(G3="D",G98,IF(I3="Project",G99,IF(I3="Portfolio",G101,G100))))</f>
        <v>私はこのコンピテンス要素に関する私の知識についての明確で自信のあるエビデンスを提供できます。</v>
      </c>
      <c r="E5" s="103"/>
      <c r="F5" s="103"/>
      <c r="G5" s="103"/>
      <c r="H5" s="103"/>
      <c r="I5" s="103"/>
      <c r="J5" s="104"/>
      <c r="M5" s="29"/>
    </row>
    <row r="6" spans="2:13" s="6" customFormat="1" ht="51.65" customHeight="1" x14ac:dyDescent="0.3">
      <c r="D6" s="105" t="s">
        <v>87</v>
      </c>
      <c r="E6" s="106"/>
      <c r="F6" s="106"/>
      <c r="G6" s="106"/>
      <c r="H6" s="106"/>
      <c r="I6" s="106"/>
      <c r="J6" s="107"/>
      <c r="M6" s="29"/>
    </row>
    <row r="7" spans="2:13" s="6" customFormat="1" ht="40" customHeight="1" x14ac:dyDescent="0.3">
      <c r="B7" s="108" t="s">
        <v>36</v>
      </c>
      <c r="C7" s="109"/>
      <c r="D7" s="36" t="s">
        <v>37</v>
      </c>
      <c r="E7" s="44"/>
      <c r="F7" s="32"/>
      <c r="G7" s="110" t="s">
        <v>38</v>
      </c>
      <c r="H7" s="111"/>
      <c r="I7" s="111"/>
      <c r="J7" s="111"/>
      <c r="M7" s="29"/>
    </row>
    <row r="8" spans="2:13" ht="18" customHeight="1" x14ac:dyDescent="0.3">
      <c r="C8" s="40" t="s">
        <v>39</v>
      </c>
      <c r="D8" s="7"/>
      <c r="E8" s="7"/>
      <c r="F8" s="7"/>
    </row>
    <row r="9" spans="2:13" ht="16" customHeight="1" x14ac:dyDescent="0.3">
      <c r="B9" s="17" t="str">
        <f>CONCATENATE($E$98,".3.",M9)</f>
        <v>4.3.1</v>
      </c>
      <c r="C9" s="38" t="s">
        <v>40</v>
      </c>
      <c r="D9" s="15">
        <v>2</v>
      </c>
      <c r="E9" s="45"/>
      <c r="F9" s="8"/>
      <c r="G9" s="112"/>
      <c r="H9" s="113"/>
      <c r="I9" s="113"/>
      <c r="J9" s="113"/>
      <c r="K9" s="18"/>
      <c r="M9" s="28">
        <v>1</v>
      </c>
    </row>
    <row r="10" spans="2:13" ht="16" customHeight="1" x14ac:dyDescent="0.3">
      <c r="B10" s="17" t="str">
        <f>CONCATENATE($E$98,".3.",M10)</f>
        <v>4.3.2</v>
      </c>
      <c r="C10" s="38" t="s">
        <v>41</v>
      </c>
      <c r="D10" s="15">
        <v>3</v>
      </c>
      <c r="E10" s="45"/>
      <c r="F10" s="8"/>
      <c r="G10" s="96"/>
      <c r="H10" s="97"/>
      <c r="I10" s="97"/>
      <c r="J10" s="97"/>
      <c r="K10" s="18"/>
      <c r="M10" s="28">
        <f>1+M9</f>
        <v>2</v>
      </c>
    </row>
    <row r="11" spans="2:13" ht="16" customHeight="1" x14ac:dyDescent="0.3">
      <c r="B11" s="17" t="str">
        <f>CONCATENATE($E$98,".3.",M11)</f>
        <v>4.3.3</v>
      </c>
      <c r="C11" s="38" t="s">
        <v>42</v>
      </c>
      <c r="D11" s="15">
        <v>2</v>
      </c>
      <c r="E11" s="45"/>
      <c r="F11" s="8"/>
      <c r="G11" s="96"/>
      <c r="H11" s="97"/>
      <c r="I11" s="97"/>
      <c r="J11" s="97"/>
      <c r="K11" s="18"/>
      <c r="M11" s="28">
        <f t="shared" ref="M11:M13" si="0">1+M10</f>
        <v>3</v>
      </c>
    </row>
    <row r="12" spans="2:13" ht="16" customHeight="1" x14ac:dyDescent="0.3">
      <c r="B12" s="17" t="str">
        <f>CONCATENATE($E$98,".3.",M12)</f>
        <v>4.3.4</v>
      </c>
      <c r="C12" s="38" t="s">
        <v>43</v>
      </c>
      <c r="D12" s="15">
        <v>2</v>
      </c>
      <c r="E12" s="45"/>
      <c r="F12" s="8"/>
      <c r="G12" s="96"/>
      <c r="H12" s="97"/>
      <c r="I12" s="97"/>
      <c r="J12" s="97"/>
      <c r="K12" s="18"/>
      <c r="M12" s="28">
        <f t="shared" si="0"/>
        <v>4</v>
      </c>
    </row>
    <row r="13" spans="2:13" ht="16" customHeight="1" x14ac:dyDescent="0.3">
      <c r="B13" s="17" t="str">
        <f>CONCATENATE($E$98,".3.",M13)</f>
        <v>4.3.5</v>
      </c>
      <c r="C13" s="38" t="s">
        <v>44</v>
      </c>
      <c r="D13" s="15">
        <v>3</v>
      </c>
      <c r="E13" s="45"/>
      <c r="F13" s="8"/>
      <c r="G13" s="96"/>
      <c r="H13" s="97"/>
      <c r="I13" s="97"/>
      <c r="J13" s="97"/>
      <c r="K13" s="18"/>
      <c r="M13" s="28">
        <f t="shared" si="0"/>
        <v>5</v>
      </c>
    </row>
    <row r="14" spans="2:13" s="11" customFormat="1" ht="21" customHeight="1" x14ac:dyDescent="0.3">
      <c r="C14" s="23" t="s">
        <v>45</v>
      </c>
      <c r="D14" s="24">
        <f>IF(COUNTIF(D9:D13,"")=$M13,"",(COUNTIF(D9:D13,3)))</f>
        <v>2</v>
      </c>
      <c r="E14" s="24" t="str">
        <f>IF(COUNTIF(E9:E13,"")=$M13,"",(COUNTIF(E9:E13,3)))</f>
        <v/>
      </c>
      <c r="F14" s="9"/>
      <c r="G14" s="10"/>
      <c r="H14" s="10"/>
      <c r="I14" s="10"/>
      <c r="J14" s="10"/>
      <c r="M14" s="30"/>
    </row>
    <row r="15" spans="2:13" ht="14" x14ac:dyDescent="0.3">
      <c r="D15" s="34"/>
      <c r="E15" s="7"/>
      <c r="F15" s="7"/>
      <c r="G15" s="12"/>
      <c r="H15" s="12"/>
      <c r="I15" s="12"/>
      <c r="J15" s="12"/>
    </row>
    <row r="16" spans="2:13" ht="18" customHeight="1" x14ac:dyDescent="0.3">
      <c r="C16" s="40" t="s">
        <v>46</v>
      </c>
      <c r="D16" s="7"/>
      <c r="E16" s="7"/>
      <c r="F16" s="7"/>
      <c r="G16" s="12"/>
      <c r="H16" s="12"/>
      <c r="I16" s="12"/>
      <c r="J16" s="12"/>
    </row>
    <row r="17" spans="2:13" ht="16" customHeight="1" x14ac:dyDescent="0.3">
      <c r="B17" s="17" t="str">
        <f t="shared" ref="B17:B26" si="1">CONCATENATE($E$98,".4.",M17)</f>
        <v>4.4.1</v>
      </c>
      <c r="C17" s="38" t="s">
        <v>47</v>
      </c>
      <c r="D17" s="15">
        <v>3</v>
      </c>
      <c r="E17" s="45"/>
      <c r="F17" s="8"/>
      <c r="G17" s="96"/>
      <c r="H17" s="97"/>
      <c r="I17" s="97"/>
      <c r="J17" s="97"/>
      <c r="K17" s="18"/>
      <c r="M17" s="28">
        <v>1</v>
      </c>
    </row>
    <row r="18" spans="2:13" ht="16" customHeight="1" x14ac:dyDescent="0.3">
      <c r="B18" s="17" t="str">
        <f t="shared" si="1"/>
        <v>4.4.2</v>
      </c>
      <c r="C18" s="38" t="s">
        <v>48</v>
      </c>
      <c r="D18" s="15">
        <v>3</v>
      </c>
      <c r="E18" s="45"/>
      <c r="F18" s="8"/>
      <c r="G18" s="96"/>
      <c r="H18" s="97"/>
      <c r="I18" s="97"/>
      <c r="J18" s="97"/>
      <c r="K18" s="18"/>
      <c r="M18" s="28">
        <f t="shared" ref="M18:M26" si="2">1+M17</f>
        <v>2</v>
      </c>
    </row>
    <row r="19" spans="2:13" ht="16" customHeight="1" x14ac:dyDescent="0.3">
      <c r="B19" s="17" t="str">
        <f t="shared" si="1"/>
        <v>4.4.3</v>
      </c>
      <c r="C19" s="38" t="s">
        <v>49</v>
      </c>
      <c r="D19" s="15">
        <v>3</v>
      </c>
      <c r="E19" s="45"/>
      <c r="F19" s="8"/>
      <c r="G19" s="96"/>
      <c r="H19" s="97"/>
      <c r="I19" s="97"/>
      <c r="J19" s="97"/>
      <c r="K19" s="18"/>
      <c r="M19" s="28">
        <f t="shared" si="2"/>
        <v>3</v>
      </c>
    </row>
    <row r="20" spans="2:13" ht="16" customHeight="1" x14ac:dyDescent="0.3">
      <c r="B20" s="17" t="str">
        <f t="shared" si="1"/>
        <v>4.4.4</v>
      </c>
      <c r="C20" s="38" t="s">
        <v>50</v>
      </c>
      <c r="D20" s="15">
        <v>3</v>
      </c>
      <c r="E20" s="45"/>
      <c r="F20" s="8"/>
      <c r="G20" s="96"/>
      <c r="H20" s="97"/>
      <c r="I20" s="97"/>
      <c r="J20" s="97"/>
      <c r="K20" s="18"/>
      <c r="M20" s="28">
        <f t="shared" si="2"/>
        <v>4</v>
      </c>
    </row>
    <row r="21" spans="2:13" ht="16" customHeight="1" x14ac:dyDescent="0.3">
      <c r="B21" s="17" t="str">
        <f t="shared" si="1"/>
        <v>4.4.5</v>
      </c>
      <c r="C21" s="38" t="s">
        <v>51</v>
      </c>
      <c r="D21" s="15">
        <v>3</v>
      </c>
      <c r="E21" s="45"/>
      <c r="F21" s="8"/>
      <c r="G21" s="96"/>
      <c r="H21" s="97"/>
      <c r="I21" s="97"/>
      <c r="J21" s="97"/>
      <c r="K21" s="18"/>
      <c r="M21" s="28">
        <f t="shared" si="2"/>
        <v>5</v>
      </c>
    </row>
    <row r="22" spans="2:13" ht="16" customHeight="1" x14ac:dyDescent="0.3">
      <c r="B22" s="17" t="str">
        <f t="shared" si="1"/>
        <v>4.4.6</v>
      </c>
      <c r="C22" s="38" t="s">
        <v>52</v>
      </c>
      <c r="D22" s="15">
        <v>3</v>
      </c>
      <c r="E22" s="45"/>
      <c r="F22" s="8"/>
      <c r="G22" s="96"/>
      <c r="H22" s="97"/>
      <c r="I22" s="97"/>
      <c r="J22" s="97"/>
      <c r="K22" s="18"/>
      <c r="M22" s="28">
        <f t="shared" si="2"/>
        <v>6</v>
      </c>
    </row>
    <row r="23" spans="2:13" ht="16" customHeight="1" x14ac:dyDescent="0.3">
      <c r="B23" s="17" t="str">
        <f t="shared" si="1"/>
        <v>4.4.7</v>
      </c>
      <c r="C23" s="38" t="s">
        <v>53</v>
      </c>
      <c r="D23" s="15">
        <v>3</v>
      </c>
      <c r="E23" s="45"/>
      <c r="F23" s="8"/>
      <c r="G23" s="96"/>
      <c r="H23" s="97"/>
      <c r="I23" s="97"/>
      <c r="J23" s="97"/>
      <c r="K23" s="18"/>
      <c r="M23" s="28">
        <f t="shared" si="2"/>
        <v>7</v>
      </c>
    </row>
    <row r="24" spans="2:13" ht="16" customHeight="1" x14ac:dyDescent="0.3">
      <c r="B24" s="17" t="str">
        <f t="shared" si="1"/>
        <v>4.4.8</v>
      </c>
      <c r="C24" s="38" t="s">
        <v>54</v>
      </c>
      <c r="D24" s="15">
        <v>3</v>
      </c>
      <c r="E24" s="45"/>
      <c r="F24" s="8"/>
      <c r="G24" s="96"/>
      <c r="H24" s="97"/>
      <c r="I24" s="97"/>
      <c r="J24" s="97"/>
      <c r="K24" s="18"/>
      <c r="M24" s="28">
        <f t="shared" si="2"/>
        <v>8</v>
      </c>
    </row>
    <row r="25" spans="2:13" ht="16" customHeight="1" x14ac:dyDescent="0.3">
      <c r="B25" s="17" t="str">
        <f t="shared" si="1"/>
        <v>4.4.9</v>
      </c>
      <c r="C25" s="38" t="s">
        <v>55</v>
      </c>
      <c r="D25" s="15">
        <v>3</v>
      </c>
      <c r="E25" s="45"/>
      <c r="F25" s="8"/>
      <c r="G25" s="96"/>
      <c r="H25" s="97"/>
      <c r="I25" s="97"/>
      <c r="J25" s="97"/>
      <c r="K25" s="18"/>
      <c r="M25" s="28">
        <f t="shared" si="2"/>
        <v>9</v>
      </c>
    </row>
    <row r="26" spans="2:13" ht="16" customHeight="1" x14ac:dyDescent="0.3">
      <c r="B26" s="17" t="str">
        <f t="shared" si="1"/>
        <v>4.4.10</v>
      </c>
      <c r="C26" s="38" t="s">
        <v>56</v>
      </c>
      <c r="D26" s="15">
        <v>3</v>
      </c>
      <c r="E26" s="45"/>
      <c r="F26" s="8"/>
      <c r="G26" s="96"/>
      <c r="H26" s="97"/>
      <c r="I26" s="97"/>
      <c r="J26" s="97"/>
      <c r="K26" s="18"/>
      <c r="M26" s="28">
        <f t="shared" si="2"/>
        <v>10</v>
      </c>
    </row>
    <row r="27" spans="2:13" s="11" customFormat="1" ht="21" customHeight="1" x14ac:dyDescent="0.3">
      <c r="C27" s="23" t="s">
        <v>45</v>
      </c>
      <c r="D27" s="24">
        <f>IF(COUNTIF(D17:D26,"")=$M26,"",(COUNTIF(D17:D26,3)))</f>
        <v>10</v>
      </c>
      <c r="E27" s="24" t="str">
        <f>IF(COUNTIF(E17:E26,"")=$M26,"",(COUNTIF(E17:E26,3)))</f>
        <v/>
      </c>
      <c r="F27" s="9"/>
      <c r="G27" s="10"/>
      <c r="H27" s="10"/>
      <c r="I27" s="10"/>
      <c r="J27" s="10"/>
      <c r="M27" s="30"/>
    </row>
    <row r="28" spans="2:13" ht="12.5" x14ac:dyDescent="0.3">
      <c r="C28" s="13"/>
      <c r="D28" s="7"/>
      <c r="E28" s="7"/>
      <c r="F28" s="7"/>
      <c r="G28" s="12"/>
      <c r="H28" s="12"/>
      <c r="I28" s="12"/>
      <c r="J28" s="12"/>
    </row>
    <row r="29" spans="2:13" ht="18" customHeight="1" x14ac:dyDescent="0.3">
      <c r="C29" s="40" t="s">
        <v>57</v>
      </c>
      <c r="D29" s="7"/>
      <c r="E29" s="7"/>
      <c r="F29" s="7"/>
      <c r="G29" s="12"/>
      <c r="H29" s="12"/>
      <c r="I29" s="12"/>
      <c r="J29" s="12"/>
    </row>
    <row r="30" spans="2:13" ht="16" customHeight="1" x14ac:dyDescent="0.3">
      <c r="B30" s="17" t="str">
        <f t="shared" ref="B30:B42" si="3">CONCATENATE($E$98,".5.",M30)</f>
        <v>4.5.1</v>
      </c>
      <c r="C30" s="38" t="s">
        <v>58</v>
      </c>
      <c r="D30" s="15">
        <v>3</v>
      </c>
      <c r="E30" s="45"/>
      <c r="F30" s="8"/>
      <c r="G30" s="96"/>
      <c r="H30" s="97"/>
      <c r="I30" s="97"/>
      <c r="J30" s="97"/>
      <c r="K30" s="39"/>
      <c r="M30" s="28">
        <v>1</v>
      </c>
    </row>
    <row r="31" spans="2:13" ht="16" customHeight="1" x14ac:dyDescent="0.3">
      <c r="B31" s="17" t="str">
        <f t="shared" si="3"/>
        <v>4.5.2</v>
      </c>
      <c r="C31" s="38" t="s">
        <v>59</v>
      </c>
      <c r="D31" s="15">
        <v>3</v>
      </c>
      <c r="E31" s="45"/>
      <c r="F31" s="8"/>
      <c r="G31" s="96"/>
      <c r="H31" s="97"/>
      <c r="I31" s="97"/>
      <c r="J31" s="97"/>
      <c r="K31" s="39"/>
      <c r="M31" s="28">
        <f t="shared" ref="M31:M42" si="4">1+M30</f>
        <v>2</v>
      </c>
    </row>
    <row r="32" spans="2:13" ht="16" customHeight="1" x14ac:dyDescent="0.3">
      <c r="B32" s="17" t="str">
        <f t="shared" si="3"/>
        <v>4.5.3</v>
      </c>
      <c r="C32" s="38" t="s">
        <v>60</v>
      </c>
      <c r="D32" s="15">
        <v>3</v>
      </c>
      <c r="E32" s="45"/>
      <c r="F32" s="8"/>
      <c r="G32" s="96"/>
      <c r="H32" s="97"/>
      <c r="I32" s="97"/>
      <c r="J32" s="97"/>
      <c r="K32" s="39"/>
      <c r="M32" s="28">
        <f t="shared" si="4"/>
        <v>3</v>
      </c>
    </row>
    <row r="33" spans="2:13" ht="16" customHeight="1" x14ac:dyDescent="0.3">
      <c r="B33" s="17" t="str">
        <f t="shared" si="3"/>
        <v>4.5.4</v>
      </c>
      <c r="C33" s="38" t="s">
        <v>61</v>
      </c>
      <c r="D33" s="15">
        <v>3</v>
      </c>
      <c r="E33" s="45"/>
      <c r="F33" s="8"/>
      <c r="G33" s="96"/>
      <c r="H33" s="97"/>
      <c r="I33" s="97"/>
      <c r="J33" s="97"/>
      <c r="K33" s="39"/>
      <c r="M33" s="28">
        <f t="shared" si="4"/>
        <v>4</v>
      </c>
    </row>
    <row r="34" spans="2:13" ht="16" customHeight="1" x14ac:dyDescent="0.3">
      <c r="B34" s="17" t="str">
        <f t="shared" si="3"/>
        <v>4.5.5</v>
      </c>
      <c r="C34" s="38" t="s">
        <v>62</v>
      </c>
      <c r="D34" s="15">
        <v>3</v>
      </c>
      <c r="E34" s="45"/>
      <c r="F34" s="8"/>
      <c r="G34" s="96"/>
      <c r="H34" s="97"/>
      <c r="I34" s="97"/>
      <c r="J34" s="97"/>
      <c r="K34" s="39"/>
      <c r="M34" s="28">
        <f t="shared" si="4"/>
        <v>5</v>
      </c>
    </row>
    <row r="35" spans="2:13" ht="16" customHeight="1" x14ac:dyDescent="0.3">
      <c r="B35" s="17" t="str">
        <f t="shared" si="3"/>
        <v>4.5.6</v>
      </c>
      <c r="C35" s="38" t="s">
        <v>63</v>
      </c>
      <c r="D35" s="15">
        <v>3</v>
      </c>
      <c r="E35" s="45"/>
      <c r="F35" s="8"/>
      <c r="G35" s="96"/>
      <c r="H35" s="97"/>
      <c r="I35" s="97"/>
      <c r="J35" s="97"/>
      <c r="K35" s="39"/>
      <c r="M35" s="28">
        <f t="shared" si="4"/>
        <v>6</v>
      </c>
    </row>
    <row r="36" spans="2:13" ht="16" customHeight="1" x14ac:dyDescent="0.3">
      <c r="B36" s="17" t="str">
        <f t="shared" si="3"/>
        <v>4.5.7</v>
      </c>
      <c r="C36" s="38" t="s">
        <v>64</v>
      </c>
      <c r="D36" s="15">
        <v>3</v>
      </c>
      <c r="E36" s="45"/>
      <c r="F36" s="8"/>
      <c r="G36" s="96"/>
      <c r="H36" s="97"/>
      <c r="I36" s="97"/>
      <c r="J36" s="97"/>
      <c r="K36" s="39"/>
      <c r="M36" s="28">
        <f t="shared" si="4"/>
        <v>7</v>
      </c>
    </row>
    <row r="37" spans="2:13" ht="16" customHeight="1" x14ac:dyDescent="0.3">
      <c r="B37" s="17" t="str">
        <f t="shared" si="3"/>
        <v>4.5.8</v>
      </c>
      <c r="C37" s="38" t="s">
        <v>65</v>
      </c>
      <c r="D37" s="15">
        <v>3</v>
      </c>
      <c r="E37" s="45"/>
      <c r="F37" s="8"/>
      <c r="G37" s="96"/>
      <c r="H37" s="97"/>
      <c r="I37" s="97"/>
      <c r="J37" s="97"/>
      <c r="K37" s="39"/>
      <c r="M37" s="28">
        <f t="shared" si="4"/>
        <v>8</v>
      </c>
    </row>
    <row r="38" spans="2:13" ht="16" customHeight="1" x14ac:dyDescent="0.3">
      <c r="B38" s="17" t="str">
        <f t="shared" si="3"/>
        <v>4.5.9</v>
      </c>
      <c r="C38" s="38" t="s">
        <v>66</v>
      </c>
      <c r="D38" s="15">
        <v>2</v>
      </c>
      <c r="E38" s="45"/>
      <c r="F38" s="8"/>
      <c r="G38" s="96"/>
      <c r="H38" s="97"/>
      <c r="I38" s="97"/>
      <c r="J38" s="97"/>
      <c r="K38" s="39"/>
      <c r="M38" s="28">
        <f t="shared" si="4"/>
        <v>9</v>
      </c>
    </row>
    <row r="39" spans="2:13" ht="16" customHeight="1" x14ac:dyDescent="0.3">
      <c r="B39" s="17" t="str">
        <f t="shared" si="3"/>
        <v>4.5.10</v>
      </c>
      <c r="C39" s="38" t="s">
        <v>67</v>
      </c>
      <c r="D39" s="15">
        <v>3</v>
      </c>
      <c r="E39" s="45"/>
      <c r="F39" s="8"/>
      <c r="G39" s="96"/>
      <c r="H39" s="97"/>
      <c r="I39" s="97"/>
      <c r="J39" s="97"/>
      <c r="K39" s="39"/>
      <c r="M39" s="28">
        <f t="shared" si="4"/>
        <v>10</v>
      </c>
    </row>
    <row r="40" spans="2:13" ht="16" customHeight="1" x14ac:dyDescent="0.3">
      <c r="B40" s="17" t="str">
        <f t="shared" si="3"/>
        <v>4.5.11</v>
      </c>
      <c r="C40" s="38" t="s">
        <v>68</v>
      </c>
      <c r="D40" s="15">
        <v>3</v>
      </c>
      <c r="E40" s="45"/>
      <c r="F40" s="8"/>
      <c r="G40" s="96"/>
      <c r="H40" s="97"/>
      <c r="I40" s="97"/>
      <c r="J40" s="97"/>
      <c r="K40" s="39"/>
      <c r="M40" s="28">
        <f t="shared" si="4"/>
        <v>11</v>
      </c>
    </row>
    <row r="41" spans="2:13" ht="16" customHeight="1" x14ac:dyDescent="0.3">
      <c r="B41" s="17" t="str">
        <f t="shared" si="3"/>
        <v>4.5.12</v>
      </c>
      <c r="C41" s="38" t="s">
        <v>69</v>
      </c>
      <c r="D41" s="15">
        <v>3</v>
      </c>
      <c r="E41" s="45"/>
      <c r="F41" s="8"/>
      <c r="G41" s="96"/>
      <c r="H41" s="97"/>
      <c r="I41" s="97"/>
      <c r="J41" s="97"/>
      <c r="K41" s="39"/>
      <c r="M41" s="28">
        <f t="shared" si="4"/>
        <v>12</v>
      </c>
    </row>
    <row r="42" spans="2:13" ht="16" customHeight="1" x14ac:dyDescent="0.3">
      <c r="B42" s="17" t="str">
        <f t="shared" si="3"/>
        <v>4.5.13</v>
      </c>
      <c r="C42" s="38" t="s">
        <v>70</v>
      </c>
      <c r="D42" s="15">
        <v>2</v>
      </c>
      <c r="E42" s="45"/>
      <c r="F42" s="8"/>
      <c r="G42" s="96"/>
      <c r="H42" s="97"/>
      <c r="I42" s="97"/>
      <c r="J42" s="97"/>
      <c r="K42" s="39"/>
      <c r="M42" s="28">
        <f t="shared" si="4"/>
        <v>13</v>
      </c>
    </row>
    <row r="43" spans="2:13" ht="16" customHeight="1" x14ac:dyDescent="0.3">
      <c r="B43" s="17" t="str">
        <f>IF($E$98=4,"",CONCATENATE($E$98,".5.",M43))</f>
        <v/>
      </c>
      <c r="C43" s="27" t="str">
        <f>IF($E$98=4,""," Select and balance")</f>
        <v/>
      </c>
      <c r="D43" s="15"/>
      <c r="E43" s="45"/>
      <c r="F43" s="8"/>
      <c r="G43" s="96"/>
      <c r="H43" s="97"/>
      <c r="I43" s="97"/>
      <c r="J43" s="97"/>
      <c r="K43" s="18"/>
      <c r="M43" s="28">
        <v>14</v>
      </c>
    </row>
    <row r="44" spans="2:13" s="11" customFormat="1" ht="21" customHeight="1" x14ac:dyDescent="0.3">
      <c r="C44" s="23" t="s">
        <v>45</v>
      </c>
      <c r="D44" s="24">
        <f>IF(COUNTIF(D30:D43,"")=$M$43,"",(COUNTIF(D30:D43,3)))</f>
        <v>11</v>
      </c>
      <c r="E44" s="24" t="str">
        <f>IF(COUNTIF(E30:E43,"")=$M$43,"",(COUNTIF(E30:E43,3)))</f>
        <v/>
      </c>
      <c r="F44" s="9"/>
      <c r="M44" s="30"/>
    </row>
    <row r="45" spans="2:13" s="1" customFormat="1" ht="16" customHeight="1" x14ac:dyDescent="0.3">
      <c r="M45" s="31"/>
    </row>
    <row r="46" spans="2:13" s="1" customFormat="1" ht="16" customHeight="1" x14ac:dyDescent="0.3">
      <c r="C46" s="37" t="s">
        <v>88</v>
      </c>
      <c r="M46" s="31"/>
    </row>
    <row r="47" spans="2:13" s="1" customFormat="1" ht="9" customHeight="1" x14ac:dyDescent="0.3">
      <c r="C47" s="2"/>
      <c r="M47" s="31"/>
    </row>
    <row r="48" spans="2:13" s="1" customFormat="1" ht="16" customHeight="1" x14ac:dyDescent="0.3">
      <c r="C48" s="22" t="s">
        <v>72</v>
      </c>
      <c r="D48" s="26">
        <f>COUNTIF(D$9:D$13,3)+COUNTIF(D$17:D$26,3)+COUNTIF(D$30:D$43,3)</f>
        <v>23</v>
      </c>
      <c r="E48" s="26">
        <f>COUNTIF(E$9:E$13,3)+COUNTIF(E$17:E$26,3)+COUNTIF(E$30:E$43,3)</f>
        <v>0</v>
      </c>
      <c r="M48" s="31"/>
    </row>
    <row r="49" spans="2:13" s="1" customFormat="1" ht="16" customHeight="1" x14ac:dyDescent="0.3">
      <c r="C49" s="22" t="s">
        <v>73</v>
      </c>
      <c r="D49" s="26">
        <f>COUNTIF(D$9:D$13,2)+COUNTIF(D$17:D$26,2)+COUNTIF(D$30:D$43,2)</f>
        <v>5</v>
      </c>
      <c r="E49" s="26">
        <f>COUNTIF(E$9:E$13,2)+COUNTIF(E$17:E$26,2)+COUNTIF(E$30:E$43,2)</f>
        <v>0</v>
      </c>
      <c r="M49" s="31"/>
    </row>
    <row r="50" spans="2:13" s="1" customFormat="1" ht="16" customHeight="1" x14ac:dyDescent="0.3">
      <c r="C50" s="22" t="s">
        <v>74</v>
      </c>
      <c r="D50" s="26">
        <f>COUNTIF(D$9:D$13,1)+COUNTIF(D$17:D$26,1)+COUNTIF(D$30:D$43,1)</f>
        <v>0</v>
      </c>
      <c r="E50" s="26">
        <f>COUNTIF(E$9:E$13,1)+COUNTIF(E$17:E$26,1)+COUNTIF(E$30:E$43,1)</f>
        <v>0</v>
      </c>
      <c r="M50" s="31"/>
    </row>
    <row r="51" spans="2:13" s="1" customFormat="1" ht="16" customHeight="1" x14ac:dyDescent="0.3">
      <c r="C51" s="22" t="s">
        <v>75</v>
      </c>
      <c r="D51" s="26">
        <f>IF($I$3="Project",(COUNTBLANK(D$9:D$13)+COUNTBLANK(D$17:D$26)+COUNTBLANK(D$30:D$42)),(COUNTBLANK(D$9:D$13)+COUNTBLANK(D$17:D$26)+COUNTBLANK(D$30:D$43)))</f>
        <v>0</v>
      </c>
      <c r="E51" s="26">
        <f>IF($I$3="Project",(COUNTBLANK(E$9:E$13)+COUNTBLANK(E$17:E$26)+COUNTBLANK(E$30:E$42)),(COUNTBLANK(E$9:E$13)+COUNTBLANK(E$17:E$26)+COUNTBLANK(E$30:E$43)))</f>
        <v>28</v>
      </c>
      <c r="G51" s="115" t="str">
        <f>IF(D51&gt;0,"Please evaluate all competence elements",IF(G3="D","",IF(E51&gt;0,"Please evaluate all competence elements","")))</f>
        <v/>
      </c>
      <c r="H51" s="115"/>
      <c r="I51" s="115"/>
      <c r="J51" s="115"/>
      <c r="M51" s="31"/>
    </row>
    <row r="52" spans="2:13" s="1" customFormat="1" ht="10" customHeight="1" x14ac:dyDescent="0.3">
      <c r="M52" s="31"/>
    </row>
    <row r="53" spans="2:13" s="1" customFormat="1" ht="10" customHeight="1" x14ac:dyDescent="0.3">
      <c r="M53" s="31"/>
    </row>
    <row r="54" spans="2:13" s="1" customFormat="1" ht="16" customHeight="1" x14ac:dyDescent="0.3">
      <c r="M54" s="31"/>
    </row>
    <row r="55" spans="2:13" s="1" customFormat="1" ht="14" x14ac:dyDescent="0.3">
      <c r="M55" s="31"/>
    </row>
    <row r="56" spans="2:13" s="1" customFormat="1" ht="14" x14ac:dyDescent="0.3">
      <c r="M56" s="31"/>
    </row>
    <row r="57" spans="2:13" s="1" customFormat="1" ht="14" x14ac:dyDescent="0.3">
      <c r="B57" s="19" t="s">
        <v>77</v>
      </c>
      <c r="M57" s="31"/>
    </row>
    <row r="58" spans="2:13" s="1" customFormat="1" ht="14" x14ac:dyDescent="0.3">
      <c r="M58" s="31"/>
    </row>
    <row r="59" spans="2:13" s="1" customFormat="1" ht="14" x14ac:dyDescent="0.3">
      <c r="M59" s="31"/>
    </row>
    <row r="60" spans="2:13" s="1" customFormat="1" ht="14" x14ac:dyDescent="0.3">
      <c r="M60" s="31"/>
    </row>
    <row r="61" spans="2:13" s="1" customFormat="1" ht="14" x14ac:dyDescent="0.3">
      <c r="M61" s="31"/>
    </row>
    <row r="62" spans="2:13" s="1" customFormat="1" ht="14" x14ac:dyDescent="0.3">
      <c r="M62" s="31"/>
    </row>
    <row r="63" spans="2:13" s="1" customFormat="1" ht="14" x14ac:dyDescent="0.3">
      <c r="M63" s="31"/>
    </row>
    <row r="64" spans="2:13" s="1" customFormat="1" ht="14" x14ac:dyDescent="0.3">
      <c r="M64" s="31"/>
    </row>
    <row r="65" spans="13:13" s="1" customFormat="1" ht="14" x14ac:dyDescent="0.3">
      <c r="M65" s="31"/>
    </row>
    <row r="66" spans="13:13" s="1" customFormat="1" ht="14" x14ac:dyDescent="0.3">
      <c r="M66" s="31"/>
    </row>
    <row r="67" spans="13:13" s="1" customFormat="1" ht="14" x14ac:dyDescent="0.3">
      <c r="M67" s="31"/>
    </row>
    <row r="68" spans="13:13" s="1" customFormat="1" ht="14" x14ac:dyDescent="0.3">
      <c r="M68" s="31"/>
    </row>
    <row r="69" spans="13:13" s="1" customFormat="1" ht="14" x14ac:dyDescent="0.3">
      <c r="M69" s="31"/>
    </row>
    <row r="70" spans="13:13" s="1" customFormat="1" ht="14" x14ac:dyDescent="0.3">
      <c r="M70" s="31"/>
    </row>
    <row r="71" spans="13:13" s="1" customFormat="1" ht="14" x14ac:dyDescent="0.3">
      <c r="M71" s="31"/>
    </row>
    <row r="72" spans="13:13" s="1" customFormat="1" ht="14" x14ac:dyDescent="0.3">
      <c r="M72" s="31"/>
    </row>
    <row r="73" spans="13:13" s="1" customFormat="1" ht="14" x14ac:dyDescent="0.3">
      <c r="M73" s="31"/>
    </row>
    <row r="74" spans="13:13" s="1" customFormat="1" ht="14" x14ac:dyDescent="0.3">
      <c r="M74" s="31"/>
    </row>
    <row r="75" spans="13:13" s="1" customFormat="1" ht="14" x14ac:dyDescent="0.3">
      <c r="M75" s="31"/>
    </row>
    <row r="76" spans="13:13" s="1" customFormat="1" ht="14" x14ac:dyDescent="0.3">
      <c r="M76" s="31"/>
    </row>
    <row r="77" spans="13:13" s="1" customFormat="1" ht="14" x14ac:dyDescent="0.3">
      <c r="M77" s="31"/>
    </row>
    <row r="78" spans="13:13" s="1" customFormat="1" ht="14" x14ac:dyDescent="0.3">
      <c r="M78" s="31"/>
    </row>
    <row r="79" spans="13:13" s="1" customFormat="1" ht="14" x14ac:dyDescent="0.3">
      <c r="M79" s="31"/>
    </row>
    <row r="80" spans="13:13" s="1" customFormat="1" ht="14" x14ac:dyDescent="0.3">
      <c r="M80" s="31"/>
    </row>
    <row r="81" spans="13:13" s="1" customFormat="1" ht="14" x14ac:dyDescent="0.3">
      <c r="M81" s="31"/>
    </row>
    <row r="82" spans="13:13" s="1" customFormat="1" ht="14" x14ac:dyDescent="0.3">
      <c r="M82" s="31"/>
    </row>
    <row r="83" spans="13:13" s="1" customFormat="1" ht="14" x14ac:dyDescent="0.3">
      <c r="M83" s="31"/>
    </row>
    <row r="84" spans="13:13" s="1" customFormat="1" ht="14" x14ac:dyDescent="0.3">
      <c r="M84" s="31"/>
    </row>
    <row r="85" spans="13:13" s="1" customFormat="1" ht="14" x14ac:dyDescent="0.3">
      <c r="M85" s="31"/>
    </row>
    <row r="86" spans="13:13" s="1" customFormat="1" ht="14" x14ac:dyDescent="0.3">
      <c r="M86" s="31"/>
    </row>
    <row r="87" spans="13:13" s="1" customFormat="1" ht="14" x14ac:dyDescent="0.3">
      <c r="M87" s="31"/>
    </row>
    <row r="88" spans="13:13" s="1" customFormat="1" ht="14" x14ac:dyDescent="0.3">
      <c r="M88" s="31"/>
    </row>
    <row r="89" spans="13:13" s="1" customFormat="1" ht="14" x14ac:dyDescent="0.3">
      <c r="M89" s="31"/>
    </row>
    <row r="90" spans="13:13" s="1" customFormat="1" ht="14" x14ac:dyDescent="0.3">
      <c r="M90" s="31"/>
    </row>
    <row r="91" spans="13:13" s="1" customFormat="1" ht="14" x14ac:dyDescent="0.3">
      <c r="M91" s="31"/>
    </row>
    <row r="92" spans="13:13" s="1" customFormat="1" ht="14" x14ac:dyDescent="0.3">
      <c r="M92" s="31"/>
    </row>
    <row r="93" spans="13:13" s="1" customFormat="1" ht="14" x14ac:dyDescent="0.3">
      <c r="M93" s="31"/>
    </row>
    <row r="94" spans="13:13" s="1" customFormat="1" ht="14" x14ac:dyDescent="0.3">
      <c r="M94" s="31"/>
    </row>
    <row r="95" spans="13:13" s="1" customFormat="1" ht="14" x14ac:dyDescent="0.3">
      <c r="M95" s="31"/>
    </row>
    <row r="96" spans="13:13" s="1" customFormat="1" ht="14" x14ac:dyDescent="0.3">
      <c r="M96" s="31"/>
    </row>
    <row r="97" spans="2:13" s="1" customFormat="1" ht="14" x14ac:dyDescent="0.3">
      <c r="G97" s="1" t="s">
        <v>78</v>
      </c>
      <c r="M97" s="31"/>
    </row>
    <row r="98" spans="2:13" s="1" customFormat="1" ht="14" x14ac:dyDescent="0.3">
      <c r="D98" s="22" t="s">
        <v>79</v>
      </c>
      <c r="E98" s="34">
        <f>IF($I$3="Project",4,IF($I$3="Portfolio",6,5))</f>
        <v>4</v>
      </c>
      <c r="G98" s="41" t="s">
        <v>80</v>
      </c>
      <c r="M98" s="31"/>
    </row>
    <row r="99" spans="2:13" ht="14" x14ac:dyDescent="0.3">
      <c r="B99" s="16"/>
      <c r="D99" s="22" t="s">
        <v>81</v>
      </c>
      <c r="E99" s="34">
        <f>IF(E98=4, 28,29)</f>
        <v>28</v>
      </c>
      <c r="G99" s="41" t="s">
        <v>82</v>
      </c>
    </row>
    <row r="100" spans="2:13" ht="13" x14ac:dyDescent="0.3">
      <c r="G100" s="41" t="s">
        <v>83</v>
      </c>
    </row>
    <row r="101" spans="2:13" ht="13" x14ac:dyDescent="0.3">
      <c r="G101" s="41" t="s">
        <v>84</v>
      </c>
    </row>
    <row r="104" spans="2:13" ht="13" x14ac:dyDescent="0.3">
      <c r="G104" s="41"/>
    </row>
  </sheetData>
  <sheetProtection selectLockedCells="1"/>
  <mergeCells count="36">
    <mergeCell ref="G51:J51"/>
    <mergeCell ref="G33:J33"/>
    <mergeCell ref="G34:J34"/>
    <mergeCell ref="G35:J35"/>
    <mergeCell ref="G36:J36"/>
    <mergeCell ref="G37:J37"/>
    <mergeCell ref="G38:J38"/>
    <mergeCell ref="G39:J39"/>
    <mergeCell ref="G40:J40"/>
    <mergeCell ref="G41:J41"/>
    <mergeCell ref="G42:J42"/>
    <mergeCell ref="G43:J43"/>
    <mergeCell ref="G32:J32"/>
    <mergeCell ref="G18:J18"/>
    <mergeCell ref="G19:J19"/>
    <mergeCell ref="G20:J20"/>
    <mergeCell ref="G21:J21"/>
    <mergeCell ref="G22:J22"/>
    <mergeCell ref="G23:J23"/>
    <mergeCell ref="G24:J24"/>
    <mergeCell ref="G25:J25"/>
    <mergeCell ref="G26:J26"/>
    <mergeCell ref="G30:J30"/>
    <mergeCell ref="G31:J31"/>
    <mergeCell ref="G17:J17"/>
    <mergeCell ref="D3:E3"/>
    <mergeCell ref="D6:J6"/>
    <mergeCell ref="B7:C7"/>
    <mergeCell ref="G7:J7"/>
    <mergeCell ref="B5:C5"/>
    <mergeCell ref="D5:J5"/>
    <mergeCell ref="G9:J9"/>
    <mergeCell ref="G10:J10"/>
    <mergeCell ref="G11:J11"/>
    <mergeCell ref="G12:J12"/>
    <mergeCell ref="G13:J13"/>
  </mergeCells>
  <phoneticPr fontId="33"/>
  <conditionalFormatting sqref="D9:E13">
    <cfRule type="cellIs" dxfId="9" priority="10" operator="equal">
      <formula>2</formula>
    </cfRule>
    <cfRule type="cellIs" dxfId="8" priority="11" operator="equal">
      <formula>3</formula>
    </cfRule>
    <cfRule type="cellIs" dxfId="7" priority="12" operator="equal">
      <formula>1</formula>
    </cfRule>
  </conditionalFormatting>
  <conditionalFormatting sqref="D17:E26">
    <cfRule type="cellIs" dxfId="6" priority="4" operator="equal">
      <formula>2</formula>
    </cfRule>
    <cfRule type="cellIs" dxfId="5" priority="5" operator="equal">
      <formula>3</formula>
    </cfRule>
    <cfRule type="cellIs" dxfId="4" priority="6" operator="equal">
      <formula>1</formula>
    </cfRule>
  </conditionalFormatting>
  <conditionalFormatting sqref="D30:E43">
    <cfRule type="cellIs" dxfId="3" priority="1" operator="equal">
      <formula>2</formula>
    </cfRule>
    <cfRule type="cellIs" dxfId="2" priority="2" operator="equal">
      <formula>3</formula>
    </cfRule>
    <cfRule type="cellIs" dxfId="1" priority="3" operator="equal">
      <formula>1</formula>
    </cfRule>
  </conditionalFormatting>
  <dataValidations count="5">
    <dataValidation type="whole" allowBlank="1" showDropDown="1" showInputMessage="1" showErrorMessage="1" sqref="D17:E26 D30:E43 D9:E13" xr:uid="{2306F306-259C-41FE-8714-625FD21D7C91}">
      <formula1>1</formula1>
      <formula2>3</formula2>
    </dataValidation>
    <dataValidation type="list" allowBlank="1" showDropDown="1" showInputMessage="1" showErrorMessage="1" sqref="G3" xr:uid="{191FC5FA-2E5D-4908-AD8A-34CE59723FE3}">
      <formula1>"A, B, C, D"</formula1>
    </dataValidation>
    <dataValidation allowBlank="1" showDropDown="1" showInputMessage="1" showErrorMessage="1" sqref="D28:E29" xr:uid="{10E69C47-2C92-42AE-912A-A59D9BF38DEA}"/>
    <dataValidation type="whole" allowBlank="1" showInputMessage="1" showErrorMessage="1" sqref="F9:F13 F17:F26 F30:F43" xr:uid="{E40308B6-C749-4914-8E53-01E38563547F}">
      <formula1>0</formula1>
      <formula2>10</formula2>
    </dataValidation>
    <dataValidation type="list" allowBlank="1" showInputMessage="1" showErrorMessage="1" sqref="I3" xr:uid="{7396C8B4-E4FF-4FC3-B88B-22F69F1B2C3A}">
      <formula1>"Project, Programme, Portfolio"</formula1>
    </dataValidation>
  </dataValidations>
  <pageMargins left="0.75000000000000011" right="0.75000000000000011" top="0.5" bottom="0.5" header="0.5" footer="0.5"/>
  <pageSetup paperSize="9" orientation="landscape" horizontalDpi="4294967292" verticalDpi="4294967292" r:id="rId1"/>
  <headerFooter>
    <oddFooter>&amp;L&amp;K000000IPMA ICR Handbook_x000D_&amp;KFF0000IPMA Internal Document&amp;C&amp;K000000Page &amp;P of &amp;N&amp;R&amp;K000000Self-Assessment_x000D_v0.5, 20.06.2016</oddFooter>
  </headerFooter>
  <rowBreaks count="1" manualBreakCount="1">
    <brk id="27" min="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0811fd-43d7-40ce-8ebf-e247d1d72c4b">
      <Terms xmlns="http://schemas.microsoft.com/office/infopath/2007/PartnerControls"/>
    </lcf76f155ced4ddcb4097134ff3c332f>
    <TaxCatchAll xmlns="8a334e9d-9524-4b0a-97eb-ce1a360631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BF3EB86CEEF3249BD53F48E96C6B7B7" ma:contentTypeVersion="18" ma:contentTypeDescription="新しいドキュメントを作成します。" ma:contentTypeScope="" ma:versionID="0d355d3b36ffb6d7bd0f65a01822b317">
  <xsd:schema xmlns:xsd="http://www.w3.org/2001/XMLSchema" xmlns:xs="http://www.w3.org/2001/XMLSchema" xmlns:p="http://schemas.microsoft.com/office/2006/metadata/properties" xmlns:ns2="280811fd-43d7-40ce-8ebf-e247d1d72c4b" xmlns:ns3="8a334e9d-9524-4b0a-97eb-ce1a360631e6" targetNamespace="http://schemas.microsoft.com/office/2006/metadata/properties" ma:root="true" ma:fieldsID="443cf44b95d0496822c2435b4e39a85d" ns2:_="" ns3:_="">
    <xsd:import namespace="280811fd-43d7-40ce-8ebf-e247d1d72c4b"/>
    <xsd:import namespace="8a334e9d-9524-4b0a-97eb-ce1a360631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811fd-43d7-40ce-8ebf-e247d1d72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334e9d-9524-4b0a-97eb-ce1a360631e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e1a812c4-5de3-46b9-8c09-acdec5f6fbed}" ma:internalName="TaxCatchAll" ma:showField="CatchAllData" ma:web="8a334e9d-9524-4b0a-97eb-ce1a360631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DC3560-117F-4A96-88B2-53A296D9CF46}">
  <ds:schemaRefs>
    <ds:schemaRef ds:uri="8a334e9d-9524-4b0a-97eb-ce1a360631e6"/>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280811fd-43d7-40ce-8ebf-e247d1d72c4b"/>
    <ds:schemaRef ds:uri="http://www.w3.org/XML/1998/namespace"/>
    <ds:schemaRef ds:uri="http://purl.org/dc/dcmitype/"/>
  </ds:schemaRefs>
</ds:datastoreItem>
</file>

<file path=customXml/itemProps2.xml><?xml version="1.0" encoding="utf-8"?>
<ds:datastoreItem xmlns:ds="http://schemas.openxmlformats.org/officeDocument/2006/customXml" ds:itemID="{946DEFDB-FF53-4709-BD54-DEF6DC05B49D}">
  <ds:schemaRefs>
    <ds:schemaRef ds:uri="http://schemas.microsoft.com/sharepoint/v3/contenttype/forms"/>
  </ds:schemaRefs>
</ds:datastoreItem>
</file>

<file path=customXml/itemProps3.xml><?xml version="1.0" encoding="utf-8"?>
<ds:datastoreItem xmlns:ds="http://schemas.openxmlformats.org/officeDocument/2006/customXml" ds:itemID="{B312CAD3-C640-43C8-B8C8-B7A38B3D3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0811fd-43d7-40ce-8ebf-e247d1d72c4b"/>
    <ds:schemaRef ds:uri="8a334e9d-9524-4b0a-97eb-ce1a36063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7295cc1-d279-42ac-ab4d-3b0f4fece050}" enabled="1" method="Standard" siteId="{a19f121d-81e1-4858-a9d8-736e267fd4c7}" removed="0"/>
  <clbl:label id="{f54277c9-dafe-44aa-85a4-73d5c7c52450}" enabled="0" method="" siteId="{f54277c9-dafe-44aa-85a4-73d5c7c524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14</vt:i4>
      </vt:variant>
    </vt:vector>
  </HeadingPairs>
  <TitlesOfParts>
    <vt:vector size="20" baseType="lpstr">
      <vt:lpstr>はじめに</vt:lpstr>
      <vt:lpstr>1_初回認証申込書</vt:lpstr>
      <vt:lpstr>2_セルフアセスメント</vt:lpstr>
      <vt:lpstr>記入例→</vt:lpstr>
      <vt:lpstr>記入例_初回認証申込書</vt:lpstr>
      <vt:lpstr>記入例_セルフアセスメント</vt:lpstr>
      <vt:lpstr>'1_初回認証申込書'!applicationDate</vt:lpstr>
      <vt:lpstr>記入例_初回認証申込書!applicationDate</vt:lpstr>
      <vt:lpstr>'1_初回認証申込書'!handwrittenSignature</vt:lpstr>
      <vt:lpstr>記入例_初回認証申込書!handwrittenSignature</vt:lpstr>
      <vt:lpstr>記入例_初回認証申込書!levelApF</vt:lpstr>
      <vt:lpstr>記入例_初回認証申込書!levelApG</vt:lpstr>
      <vt:lpstr>記入例_初回認証申込書!levelApJ</vt:lpstr>
      <vt:lpstr>記入例_初回認証申込書!levelBpF</vt:lpstr>
      <vt:lpstr>記入例_初回認証申込書!levelBpG</vt:lpstr>
      <vt:lpstr>記入例_初回認証申込書!levelBpJ</vt:lpstr>
      <vt:lpstr>'1_初回認証申込書'!Print_Area</vt:lpstr>
      <vt:lpstr>'2_セルフアセスメント'!Print_Area</vt:lpstr>
      <vt:lpstr>記入例_セルフアセスメント!Print_Area</vt:lpstr>
      <vt:lpstr>記入例_初回認証申込書!Print_Area</vt:lpstr>
    </vt:vector>
  </TitlesOfParts>
  <Manager/>
  <Company>PM Partners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Duncan</dc:creator>
  <cp:keywords/>
  <dc:description/>
  <cp:lastModifiedBy>山本直子 / YAMAMOTO，NAOKO</cp:lastModifiedBy>
  <cp:revision/>
  <dcterms:created xsi:type="dcterms:W3CDTF">2016-04-15T13:56:41Z</dcterms:created>
  <dcterms:modified xsi:type="dcterms:W3CDTF">2026-08-18T03:55:44Z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0x0101000BF3EB86CEEF3249BD53F48E96C6B7B7</vt:lpwstr>
  </property>
  <property fmtid="{D5CDD505-2E9C-101B-9397-08002B2CF9AE}" pid="3" name="MediaServiceImageTags">
    <vt:lpwstr/>
  </property>
</Properties>
</file>